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deapublicschoolsorg.sharepoint.com/sites/Solicitations2/Shared Documents/A. Formal Solicitations/2026-2027/6-FWAASFL-0127/03. Solicitation Document/"/>
    </mc:Choice>
  </mc:AlternateContent>
  <xr:revisionPtr revIDLastSave="30" documentId="13_ncr:1_{67EAEAD5-EA9C-48BE-89A7-65A3ED805FFB}" xr6:coauthVersionLast="47" xr6:coauthVersionMax="47" xr10:uidLastSave="{1B50DE64-8121-496C-9BDE-1EE07A3CB672}"/>
  <bookViews>
    <workbookView xWindow="-57720" yWindow="-5535" windowWidth="29040" windowHeight="15720" tabRatio="500" activeTab="1" xr2:uid="{00000000-000D-0000-FFFF-FFFF00000000}"/>
  </bookViews>
  <sheets>
    <sheet name="Site List" sheetId="1" r:id="rId1"/>
    <sheet name="FL Price Sheet Initial Term" sheetId="2" r:id="rId2"/>
  </sheets>
  <definedNames>
    <definedName name="_xlnm.Print_Area" localSheetId="1">'FL Price Sheet Initial Term'!$A$1:$L$46</definedName>
    <definedName name="_xlnm.Print_Area" localSheetId="0">'Site List'!$A$1:$G$9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36" i="2" l="1"/>
  <c r="L35" i="2"/>
  <c r="K36" i="2"/>
  <c r="J36" i="2" s="1"/>
  <c r="K35" i="2"/>
  <c r="J24" i="2"/>
  <c r="H24" i="2"/>
  <c r="J26" i="2"/>
  <c r="H26" i="2"/>
  <c r="K26" i="2" s="1"/>
  <c r="J25" i="2"/>
  <c r="H25" i="2"/>
  <c r="I25" i="2" s="1"/>
  <c r="J35" i="2" l="1"/>
  <c r="J39" i="2" s="1"/>
  <c r="J28" i="2"/>
  <c r="I24" i="2"/>
  <c r="K24" i="2"/>
  <c r="K25" i="2"/>
  <c r="L25" i="2" s="1"/>
  <c r="L26" i="2"/>
  <c r="I26" i="2"/>
  <c r="K29" i="2" l="1"/>
  <c r="K40" i="2" s="1"/>
  <c r="L24" i="2"/>
  <c r="L30" i="2" s="1"/>
  <c r="L41" i="2" s="1"/>
</calcChain>
</file>

<file path=xl/sharedStrings.xml><?xml version="1.0" encoding="utf-8"?>
<sst xmlns="http://schemas.openxmlformats.org/spreadsheetml/2006/main" count="94" uniqueCount="84">
  <si>
    <t>Site Name</t>
  </si>
  <si>
    <t>Address</t>
  </si>
  <si>
    <t>City</t>
  </si>
  <si>
    <t>State</t>
  </si>
  <si>
    <t>Zip Code</t>
  </si>
  <si>
    <t>Latitude</t>
  </si>
  <si>
    <t>Longitude</t>
  </si>
  <si>
    <t>IDEA Compass</t>
  </si>
  <si>
    <t>4949 Blanding Boulevard</t>
  </si>
  <si>
    <t>Jacksonville</t>
  </si>
  <si>
    <t>FL</t>
  </si>
  <si>
    <t>IDEA Bassett</t>
  </si>
  <si>
    <t>1845 Bassett Rd</t>
  </si>
  <si>
    <t>IDEA Hope</t>
  </si>
  <si>
    <t>5050 E 10th Ave</t>
  </si>
  <si>
    <t>Tampa</t>
  </si>
  <si>
    <t>IDEA River Bluff</t>
  </si>
  <si>
    <t>2354 University Blvd N</t>
  </si>
  <si>
    <t>IDEA Victory</t>
  </si>
  <si>
    <t>11612 N Nebraska Ave</t>
  </si>
  <si>
    <t>IDEA Lakeland</t>
  </si>
  <si>
    <t>1775 Interstate Dr</t>
  </si>
  <si>
    <t>Lakeland</t>
  </si>
  <si>
    <t>Note: The sites listed above reflect IDEA Public Schools' primary campuses at the time of this solicitation. This is not an exhaustive or fixed list — the awarded service(s) may be used, deployed, and installed at any current or future IDEA Public Schools site that is E-Rate/IDEA eligible, regardless of whether that site appears above.</t>
  </si>
  <si>
    <t>Attachment J - Proposed Pricing</t>
  </si>
  <si>
    <t>RFP #6-FWAASFL-0127 for E-Rate Cat 2 Consortium Florida - Form 470# 270000239</t>
  </si>
  <si>
    <t>CLOUD NATIVE FIREWALL AS A SERVICE PLATFORM</t>
  </si>
  <si>
    <t>Applicant (BEN):</t>
  </si>
  <si>
    <t>FCC Form 470 #:</t>
  </si>
  <si>
    <t>Offeror:</t>
  </si>
  <si>
    <t xml:space="preserve">Offeror Contact: </t>
  </si>
  <si>
    <t xml:space="preserve">Offeror Email: </t>
  </si>
  <si>
    <t>Proposed Solution Pricing</t>
  </si>
  <si>
    <t>Item #</t>
  </si>
  <si>
    <t>Description</t>
  </si>
  <si>
    <t>Est Qty.</t>
  </si>
  <si>
    <t>U/M</t>
  </si>
  <si>
    <t>Unit Cost</t>
  </si>
  <si>
    <t>E-Rate Eligible % of Model</t>
  </si>
  <si>
    <t>Unit E-Rate Eligible Cost</t>
  </si>
  <si>
    <t>Unit E-Rate Ineligible Cost</t>
  </si>
  <si>
    <t>Extended Amount</t>
  </si>
  <si>
    <t>Extended E-Rate Eligible Cost</t>
  </si>
  <si>
    <t>Extended E-Rate Ineligible Cost</t>
  </si>
  <si>
    <t>IB-ZT-COMPLETE-FWaaS-3Y</t>
  </si>
  <si>
    <t>iboss Complete FWaaS Education Bundle 3 Year License (Instructional)</t>
  </si>
  <si>
    <t>Each</t>
  </si>
  <si>
    <t>CONTENTFILAOFWAAS3Y</t>
  </si>
  <si>
    <t>iboss 3-Year Content Filtering Add-On for FWaaS</t>
  </si>
  <si>
    <t>IB-ZTGENAIRISKMODULE-3YR</t>
  </si>
  <si>
    <t>iboss - ZT Add On - GenAI Risk Module, 3 Year License</t>
  </si>
  <si>
    <t>Total Quoted Costs:</t>
  </si>
  <si>
    <t>E-Rate Eligible Costs:</t>
  </si>
  <si>
    <t>E-Rate Ineligible Costs:</t>
  </si>
  <si>
    <t>Years 4 &amp; 5 Pricing Election:</t>
  </si>
  <si>
    <t>Select...</t>
  </si>
  <si>
    <t>(“Yes” auto-fills Years 4 &amp; 5 below; “No” – manually enter Years 4 &amp; 5 pricing below.)</t>
  </si>
  <si>
    <t>Renewal Year</t>
  </si>
  <si>
    <t>Total Annual Cost</t>
  </si>
  <si>
    <t>E-Rate Eligible Cost</t>
  </si>
  <si>
    <t>E-Rate Ineligible Cost</t>
  </si>
  <si>
    <t>Year 4</t>
  </si>
  <si>
    <t>Year 5</t>
  </si>
  <si>
    <t>Total 5-Year Term Cost (Initial 3-Year Term + 2 Renewal Years)</t>
  </si>
  <si>
    <t>Total Quoted Costs (5-Year Term):</t>
  </si>
  <si>
    <t>E-Rate Eligible Costs (5-Year Term):</t>
  </si>
  <si>
    <t>E-Rate Ineligible Costs (5-Year Term):</t>
  </si>
  <si>
    <t>ACCEPTANCE OF PROPOSAL</t>
  </si>
  <si>
    <t>By signing this Rate Sheet you agree to and acknowledge the Scope of Work and Terms and Conditions stated in the provided solicitation document.</t>
  </si>
  <si>
    <t>Payment for services rendered will be made as specified.</t>
  </si>
  <si>
    <t>AUTHORIZED CLIENT SIGNATURE</t>
  </si>
  <si>
    <t>DATE OF ACCEPTANCE (mm/dd/yyyy)</t>
  </si>
  <si>
    <r>
      <rPr>
        <b/>
        <sz val="11"/>
        <color theme="1"/>
        <rFont val="Calibri"/>
        <family val="2"/>
      </rPr>
      <t xml:space="preserve">8. </t>
    </r>
    <r>
      <rPr>
        <sz val="11"/>
        <color theme="1"/>
        <rFont val="Calibri"/>
        <family val="2"/>
      </rPr>
      <t>No Additional Charges Certification: The pricing provided in this Attachment includes all costs necessary to provide the proposed solution, including licensing, implementation, configuration, support, maintenance, training, project management, and administrative costs unless specifically identified as a separate line item.</t>
    </r>
  </si>
  <si>
    <r>
      <rPr>
        <b/>
        <sz val="11"/>
        <color theme="1"/>
        <rFont val="Calibri"/>
        <family val="2"/>
      </rPr>
      <t xml:space="preserve">7. </t>
    </r>
    <r>
      <rPr>
        <sz val="11"/>
        <color theme="1"/>
        <rFont val="Calibri"/>
        <family val="2"/>
        <charset val="1"/>
      </rPr>
      <t>EQUIVALENCY CLAUSE: Where this pricing sheet identifies items by manufacturer, brand name, or manufacturer part number, such references describe the standard of quality, performance, and functionality required and are not intended to restrict competition to a single manufacturer. Bidders may propose an equivalent product from any manufacturer that meets or exceeds the specifications, features, and functionality of the listed item, provided the bidder clearly identifies the proposed equivalent (including manufacturer name and part/model number) in the "Manufacturing Part #" and "Description" columns below and demonstrates equivalency upon request. All equivalency determinations rest solely with the Applicant and will be made consistent with E-Rate competitive bidding rules (47 C.F.R. § 54.503) and the evaluation criteria stated in the solicitation.</t>
    </r>
  </si>
  <si>
    <r>
      <rPr>
        <b/>
        <sz val="11"/>
        <color theme="1"/>
        <rFont val="Calibri"/>
        <family val="2"/>
      </rPr>
      <t>6.</t>
    </r>
    <r>
      <rPr>
        <sz val="11"/>
        <color theme="1"/>
        <rFont val="Calibri"/>
        <family val="2"/>
        <charset val="1"/>
      </rPr>
      <t xml:space="preserve"> For each line item, enter the E-Rate eligible percentage of that item in the "E-Rate Eligible % of Model" column (e.g., 100% if the item is fully eligible, 0% if wholly ineligible, or the applicable blended percentage for a bundled item). Unit and extended eligible/ineligible costs will calculate automatically. Complete only the yellow cells; blue cells are calculated automatically and must not be edited.</t>
    </r>
  </si>
  <si>
    <r>
      <rPr>
        <b/>
        <sz val="11"/>
        <color theme="1"/>
        <rFont val="Calibri"/>
        <family val="2"/>
      </rPr>
      <t>5.</t>
    </r>
    <r>
      <rPr>
        <sz val="11"/>
        <color theme="1"/>
        <rFont val="Calibri"/>
        <family val="2"/>
        <charset val="1"/>
      </rPr>
      <t xml:space="preserve"> Unless as otherwise permitted and expressly stated herein, prices offered shall be firm and fixed for the term of contract.</t>
    </r>
  </si>
  <si>
    <r>
      <rPr>
        <b/>
        <sz val="11"/>
        <color theme="1"/>
        <rFont val="Calibri"/>
        <family val="2"/>
      </rPr>
      <t>4.</t>
    </r>
    <r>
      <rPr>
        <sz val="11"/>
        <color theme="1"/>
        <rFont val="Calibri"/>
        <family val="2"/>
        <charset val="1"/>
      </rPr>
      <t xml:space="preserve"> Unit prices shall be inclusive of product, packaging, delivery, labor, insurance, profit, and all other services that are necessary for the proper execution and performance of contract, No other charges or surcharges shall be applicable to this contract unless specifically permitted herein.</t>
    </r>
  </si>
  <si>
    <r>
      <rPr>
        <b/>
        <sz val="11"/>
        <color theme="1"/>
        <rFont val="Calibri"/>
        <family val="2"/>
      </rPr>
      <t>3.</t>
    </r>
    <r>
      <rPr>
        <sz val="11"/>
        <color theme="1"/>
        <rFont val="Calibri"/>
        <family val="2"/>
        <charset val="1"/>
      </rPr>
      <t xml:space="preserve"> The portion of the E-Rate eligible items included on the District-issued purchase order shall be based on the USAC Funding Commitment Decision Letter (FCDL). The purchase order amount shall equal the extended amount of the E-Rate eligible items less the applicable USAC discount. </t>
    </r>
  </si>
  <si>
    <r>
      <rPr>
        <b/>
        <sz val="11"/>
        <color theme="1"/>
        <rFont val="Calibri"/>
        <family val="2"/>
      </rPr>
      <t xml:space="preserve">2. </t>
    </r>
    <r>
      <rPr>
        <sz val="11"/>
        <color theme="1"/>
        <rFont val="Calibri"/>
        <family val="2"/>
        <charset val="1"/>
      </rPr>
      <t xml:space="preserve">Unit price shall be the full pre-discount unit price (100% of the cost), regardless of the E-Rate invoicing method (SPI or BEAR). </t>
    </r>
  </si>
  <si>
    <r>
      <rPr>
        <b/>
        <sz val="11"/>
        <color theme="1"/>
        <rFont val="Calibri"/>
        <family val="2"/>
      </rPr>
      <t>1.</t>
    </r>
    <r>
      <rPr>
        <sz val="11"/>
        <color theme="1"/>
        <rFont val="Calibri"/>
        <family val="2"/>
        <charset val="1"/>
      </rPr>
      <t xml:space="preserve"> Bidder shall submit unit price and software developer/manufacturer product information for the specified items as listed.</t>
    </r>
  </si>
  <si>
    <r>
      <rPr>
        <b/>
        <sz val="11"/>
        <color theme="1"/>
        <rFont val="Calibri"/>
        <family val="2"/>
      </rPr>
      <t>9.</t>
    </r>
    <r>
      <rPr>
        <sz val="11"/>
        <color theme="1"/>
        <rFont val="Calibri"/>
        <family val="2"/>
      </rPr>
      <t xml:space="preserve"> No Bid Note: If Offeror elects not to bid a line item, enter "No Bid" in the Manufacturer Part Number field and $0.00 in all pricing fields.</t>
    </r>
  </si>
  <si>
    <t>DISCLAIMER – OPTIONAL RENEWAL YEARS 4 &amp; 5: Evaluation of this solicitation is based solely on the pricing for the Initial 3-Year Term above. The Applicant may, at its sole discretion, exercise up to two (2) additional 12-month renewal periods (Years 4 and 5). Select “Yes” below if Years 4 &amp; 5 will each equal one-third (1/3) of the Initial 3-Year Term cost — the Year 4 &amp; 5 rows below will then calculate automatically. Select “No” if proposing different renewal pricing, and manually enter the Year 4 and Year 5 E-Rate eligible and ineligible cost directly into the rows below, overwriting the default values. The 5-Year Total below will update automatically either way. Renewal Year pricing shall represent the maximum price payable during the applicable renewal period if exercised by IDEA. No additional annual increases, escalation clauses, or surcharges shall apply beyond the pricing identified on this form.</t>
  </si>
  <si>
    <t>Manufacturing Part # or Equivalent</t>
  </si>
  <si>
    <t>INSTUCTIONS: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</si>
</sst>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18" x14ac:knownFonts="1">
    <font>
      <sz val="11"/>
      <color theme="1"/>
      <name val="Aptos Narrow"/>
      <family val="2"/>
      <charset val="1"/>
    </font>
    <font>
      <b/>
      <sz val="12"/>
      <color theme="0"/>
      <name val="Aptos Narrow"/>
      <family val="2"/>
      <charset val="1"/>
    </font>
    <font>
      <sz val="10"/>
      <color rgb="FF000000"/>
      <name val="Calibri"/>
      <family val="2"/>
      <charset val="1"/>
    </font>
    <font>
      <b/>
      <i/>
      <sz val="11"/>
      <name val="Calibri"/>
      <charset val="1"/>
    </font>
    <font>
      <b/>
      <sz val="12"/>
      <color theme="1"/>
      <name val="Calibri"/>
      <family val="2"/>
      <charset val="1"/>
    </font>
    <font>
      <sz val="11"/>
      <color theme="1"/>
      <name val="Calibri"/>
      <family val="2"/>
      <charset val="1"/>
    </font>
    <font>
      <b/>
      <sz val="11"/>
      <color theme="1"/>
      <name val="Calibri"/>
      <family val="2"/>
      <charset val="1"/>
    </font>
    <font>
      <sz val="11"/>
      <color rgb="FFFF0000"/>
      <name val="Calibri"/>
      <family val="2"/>
      <charset val="1"/>
    </font>
    <font>
      <b/>
      <sz val="11"/>
      <name val="Calibri"/>
      <family val="2"/>
      <charset val="1"/>
    </font>
    <font>
      <sz val="11"/>
      <name val="Calibri"/>
      <family val="2"/>
      <charset val="1"/>
    </font>
    <font>
      <b/>
      <sz val="16"/>
      <color theme="1"/>
      <name val="Calibri"/>
      <family val="2"/>
      <charset val="1"/>
    </font>
    <font>
      <sz val="11"/>
      <name val="Calibri"/>
      <charset val="1"/>
    </font>
    <font>
      <b/>
      <sz val="16"/>
      <name val="Calibri"/>
      <charset val="1"/>
    </font>
    <font>
      <b/>
      <sz val="11"/>
      <name val="Calibri"/>
      <charset val="1"/>
    </font>
    <font>
      <sz val="11"/>
      <color theme="1"/>
      <name val="Aptos Narrow"/>
      <family val="2"/>
      <charset val="1"/>
    </font>
    <font>
      <sz val="11"/>
      <color theme="1"/>
      <name val="Calibri"/>
      <family val="2"/>
    </font>
    <font>
      <b/>
      <sz val="11"/>
      <color theme="1"/>
      <name val="Calibri"/>
      <family val="2"/>
    </font>
    <font>
      <b/>
      <i/>
      <sz val="11"/>
      <name val="Calibri"/>
      <family val="2"/>
    </font>
  </fonts>
  <fills count="8">
    <fill>
      <patternFill patternType="none"/>
    </fill>
    <fill>
      <patternFill patternType="gray125"/>
    </fill>
    <fill>
      <patternFill patternType="solid">
        <fgColor theme="3" tint="0.49989318521683401"/>
        <bgColor rgb="FF3366FF"/>
      </patternFill>
    </fill>
    <fill>
      <patternFill patternType="solid">
        <fgColor rgb="FFFFFFCC"/>
        <bgColor rgb="FFFFFFEF"/>
      </patternFill>
    </fill>
    <fill>
      <patternFill patternType="solid">
        <fgColor theme="0" tint="-0.14999847407452621"/>
        <bgColor rgb="FFDCE6F1"/>
      </patternFill>
    </fill>
    <fill>
      <patternFill patternType="solid">
        <fgColor theme="0" tint="-4.9989318521683403E-2"/>
        <bgColor rgb="FFFFFFEF"/>
      </patternFill>
    </fill>
    <fill>
      <patternFill patternType="solid">
        <fgColor rgb="FFDCE6F1"/>
        <bgColor rgb="FFD9D9D9"/>
      </patternFill>
    </fill>
    <fill>
      <patternFill patternType="solid">
        <fgColor rgb="FFFFFFEF"/>
        <bgColor rgb="FFFFFFFF"/>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164" fontId="14" fillId="0" borderId="0"/>
  </cellStyleXfs>
  <cellXfs count="47">
    <xf numFmtId="0" fontId="0" fillId="0" borderId="0" xfId="0"/>
    <xf numFmtId="0" fontId="8" fillId="0" borderId="0" xfId="0" applyFont="1" applyAlignment="1">
      <alignmen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left" vertical="center"/>
    </xf>
    <xf numFmtId="0" fontId="0" fillId="0" borderId="1" xfId="0" applyBorder="1"/>
    <xf numFmtId="0" fontId="2" fillId="0" borderId="1" xfId="0" applyFont="1" applyBorder="1" applyAlignment="1">
      <alignment horizontal="right" vertical="center"/>
    </xf>
    <xf numFmtId="0" fontId="5" fillId="0" borderId="0" xfId="0" applyFont="1"/>
    <xf numFmtId="0" fontId="7" fillId="0" borderId="0" xfId="0" applyFont="1"/>
    <xf numFmtId="0" fontId="9" fillId="0" borderId="5" xfId="0" applyFont="1" applyBorder="1" applyAlignment="1" applyProtection="1">
      <alignment horizontal="left"/>
      <protection locked="0"/>
    </xf>
    <xf numFmtId="0" fontId="9" fillId="0" borderId="6" xfId="0" applyFont="1" applyBorder="1" applyAlignment="1" applyProtection="1">
      <alignment horizontal="left"/>
      <protection locked="0"/>
    </xf>
    <xf numFmtId="0" fontId="5" fillId="3" borderId="5" xfId="0" applyFont="1" applyFill="1" applyBorder="1" applyAlignment="1" applyProtection="1">
      <alignment horizontal="left"/>
      <protection locked="0"/>
    </xf>
    <xf numFmtId="0" fontId="5" fillId="3" borderId="5" xfId="0" applyFont="1" applyFill="1" applyBorder="1" applyAlignment="1">
      <alignment horizontal="left"/>
    </xf>
    <xf numFmtId="0" fontId="9" fillId="3" borderId="5" xfId="0" applyFont="1" applyFill="1" applyBorder="1"/>
    <xf numFmtId="0" fontId="5" fillId="5" borderId="1" xfId="0" applyFont="1" applyFill="1" applyBorder="1" applyAlignment="1">
      <alignment horizontal="center" vertical="center" wrapText="1"/>
    </xf>
    <xf numFmtId="0" fontId="5" fillId="0" borderId="1" xfId="0" applyFont="1" applyBorder="1"/>
    <xf numFmtId="3" fontId="5" fillId="0" borderId="1" xfId="0" applyNumberFormat="1" applyFont="1" applyBorder="1" applyAlignment="1">
      <alignment horizontal="center"/>
    </xf>
    <xf numFmtId="164" fontId="5" fillId="3" borderId="1" xfId="0" applyNumberFormat="1" applyFont="1" applyFill="1" applyBorder="1"/>
    <xf numFmtId="9" fontId="5" fillId="3" borderId="1" xfId="0" applyNumberFormat="1" applyFont="1" applyFill="1" applyBorder="1" applyAlignment="1">
      <alignment horizontal="center"/>
    </xf>
    <xf numFmtId="164" fontId="5" fillId="6" borderId="1" xfId="0" applyNumberFormat="1" applyFont="1" applyFill="1" applyBorder="1"/>
    <xf numFmtId="164" fontId="5" fillId="3" borderId="1" xfId="1" applyFont="1" applyFill="1" applyBorder="1"/>
    <xf numFmtId="0" fontId="10" fillId="0" borderId="7" xfId="0" applyFont="1" applyBorder="1"/>
    <xf numFmtId="0" fontId="5" fillId="0" borderId="8" xfId="0" applyFont="1" applyBorder="1"/>
    <xf numFmtId="164" fontId="10" fillId="0" borderId="9" xfId="0" applyNumberFormat="1" applyFont="1" applyBorder="1"/>
    <xf numFmtId="0" fontId="5" fillId="0" borderId="10" xfId="0" applyFont="1" applyBorder="1"/>
    <xf numFmtId="0" fontId="10" fillId="0" borderId="11" xfId="0" applyFont="1" applyBorder="1"/>
    <xf numFmtId="0" fontId="5" fillId="0" borderId="12" xfId="0" applyFont="1" applyBorder="1"/>
    <xf numFmtId="0" fontId="5" fillId="0" borderId="13" xfId="0" applyFont="1" applyBorder="1"/>
    <xf numFmtId="0" fontId="11" fillId="0" borderId="0" xfId="0" applyFont="1"/>
    <xf numFmtId="0" fontId="5" fillId="3" borderId="5" xfId="0" applyFont="1" applyFill="1" applyBorder="1" applyAlignment="1">
      <alignment horizontal="center" vertical="center"/>
    </xf>
    <xf numFmtId="0" fontId="12" fillId="0" borderId="8" xfId="0" applyFont="1" applyBorder="1"/>
    <xf numFmtId="164" fontId="12" fillId="0" borderId="8" xfId="0" applyNumberFormat="1" applyFont="1" applyBorder="1"/>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9" xfId="0" applyFont="1" applyBorder="1" applyAlignment="1">
      <alignment horizontal="right" vertical="center" wrapText="1"/>
    </xf>
    <xf numFmtId="0" fontId="5" fillId="7" borderId="9" xfId="0" applyFont="1" applyFill="1" applyBorder="1"/>
    <xf numFmtId="0" fontId="8" fillId="0" borderId="0" xfId="0" applyFont="1" applyAlignment="1">
      <alignment vertical="center"/>
    </xf>
    <xf numFmtId="0" fontId="10" fillId="4" borderId="1" xfId="0" applyFont="1" applyFill="1" applyBorder="1"/>
    <xf numFmtId="0" fontId="3" fillId="0" borderId="0" xfId="0" applyFont="1" applyAlignment="1">
      <alignment horizontal="left" vertical="center" wrapText="1"/>
    </xf>
    <xf numFmtId="0" fontId="5" fillId="0" borderId="0" xfId="0" applyFont="1" applyAlignment="1">
      <alignment horizontal="left" vertical="center" wrapText="1"/>
    </xf>
    <xf numFmtId="0" fontId="12"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0" xfId="0" applyFont="1" applyAlignment="1">
      <alignment horizontal="left" vertical="center" wrapText="1"/>
    </xf>
    <xf numFmtId="0" fontId="15" fillId="0" borderId="0" xfId="0" applyFont="1" applyAlignment="1">
      <alignment horizontal="left" vertical="center" wrapText="1"/>
    </xf>
    <xf numFmtId="0" fontId="17" fillId="0" borderId="0" xfId="0" applyFont="1" applyAlignment="1">
      <alignment horizontal="left" vertical="center" wrapText="1"/>
    </xf>
  </cellXfs>
  <cellStyles count="2">
    <cellStyle name="Currency" xfId="1" builtinId="4"/>
    <cellStyle name="Normal" xfId="0" builtinId="0"/>
  </cellStyles>
  <dxfs count="1">
    <dxf>
      <fill>
        <patternFill>
          <bgColor rgb="FFFFFF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1"/>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EF"/>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E95D9"/>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248073</xdr:colOff>
      <xdr:row>2</xdr:row>
      <xdr:rowOff>168274</xdr:rowOff>
    </xdr:to>
    <xdr:pic>
      <xdr:nvPicPr>
        <xdr:cNvPr id="2" name="Picture 6" descr="A logo with a question mark and sun&#10;&#10;Description automatically generated">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l="7709" t="14794" r="23073" b="19620"/>
        <a:stretch/>
      </xdr:blipFill>
      <xdr:spPr>
        <a:xfrm>
          <a:off x="0" y="0"/>
          <a:ext cx="931333" cy="560916"/>
        </a:xfrm>
        <a:prstGeom prst="rect">
          <a:avLst/>
        </a:prstGeom>
        <a:ln w="0">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
  <sheetViews>
    <sheetView showGridLines="0" zoomScaleNormal="100" workbookViewId="0">
      <selection activeCell="G23" sqref="G23"/>
    </sheetView>
  </sheetViews>
  <sheetFormatPr defaultColWidth="8.5546875" defaultRowHeight="14.4" x14ac:dyDescent="0.3"/>
  <cols>
    <col min="1" max="1" width="19.6640625" customWidth="1"/>
    <col min="2" max="2" width="20.5546875" customWidth="1"/>
    <col min="3" max="3" width="10" customWidth="1"/>
    <col min="4" max="4" width="5.6640625" customWidth="1"/>
    <col min="5" max="5" width="9" customWidth="1"/>
    <col min="6" max="6" width="10" customWidth="1"/>
    <col min="7" max="7" width="10.5546875" customWidth="1"/>
  </cols>
  <sheetData>
    <row r="1" spans="1:7" ht="15.75" customHeight="1" x14ac:dyDescent="0.3">
      <c r="A1" s="2" t="s">
        <v>0</v>
      </c>
      <c r="B1" s="2" t="s">
        <v>1</v>
      </c>
      <c r="C1" s="2" t="s">
        <v>2</v>
      </c>
      <c r="D1" s="2" t="s">
        <v>3</v>
      </c>
      <c r="E1" s="2" t="s">
        <v>4</v>
      </c>
      <c r="F1" s="2" t="s">
        <v>5</v>
      </c>
      <c r="G1" s="2" t="s">
        <v>6</v>
      </c>
    </row>
    <row r="2" spans="1:7" x14ac:dyDescent="0.3">
      <c r="A2" s="3" t="s">
        <v>7</v>
      </c>
      <c r="B2" s="4" t="s">
        <v>8</v>
      </c>
      <c r="C2" s="4" t="s">
        <v>9</v>
      </c>
      <c r="D2" s="4" t="s">
        <v>10</v>
      </c>
      <c r="E2" s="5">
        <v>32210</v>
      </c>
      <c r="F2" s="6">
        <v>30.253014</v>
      </c>
      <c r="G2" s="6">
        <v>-81.741321999999997</v>
      </c>
    </row>
    <row r="3" spans="1:7" x14ac:dyDescent="0.3">
      <c r="A3" s="3" t="s">
        <v>11</v>
      </c>
      <c r="B3" s="4" t="s">
        <v>12</v>
      </c>
      <c r="C3" s="4" t="s">
        <v>9</v>
      </c>
      <c r="D3" s="4" t="s">
        <v>10</v>
      </c>
      <c r="E3" s="5">
        <v>32208</v>
      </c>
      <c r="F3" s="6">
        <v>30.413117</v>
      </c>
      <c r="G3" s="6">
        <v>-81.686159000000004</v>
      </c>
    </row>
    <row r="4" spans="1:7" x14ac:dyDescent="0.3">
      <c r="A4" s="3" t="s">
        <v>13</v>
      </c>
      <c r="B4" s="4" t="s">
        <v>14</v>
      </c>
      <c r="C4" s="4" t="s">
        <v>15</v>
      </c>
      <c r="D4" s="4" t="s">
        <v>10</v>
      </c>
      <c r="E4" s="5">
        <v>33619</v>
      </c>
      <c r="F4" s="6">
        <v>27.963322000000002</v>
      </c>
      <c r="G4" s="6">
        <v>-82.400104999999996</v>
      </c>
    </row>
    <row r="5" spans="1:7" x14ac:dyDescent="0.3">
      <c r="A5" s="3" t="s">
        <v>16</v>
      </c>
      <c r="B5" s="4" t="s">
        <v>17</v>
      </c>
      <c r="C5" s="4" t="s">
        <v>9</v>
      </c>
      <c r="D5" s="4" t="s">
        <v>10</v>
      </c>
      <c r="E5" s="5">
        <v>32211</v>
      </c>
      <c r="F5" s="6">
        <v>30.346926</v>
      </c>
      <c r="G5" s="6">
        <v>-81.606920000000002</v>
      </c>
    </row>
    <row r="6" spans="1:7" x14ac:dyDescent="0.3">
      <c r="A6" s="3" t="s">
        <v>18</v>
      </c>
      <c r="B6" s="4" t="s">
        <v>19</v>
      </c>
      <c r="C6" s="4" t="s">
        <v>15</v>
      </c>
      <c r="D6" s="4" t="s">
        <v>10</v>
      </c>
      <c r="E6" s="5">
        <v>33612</v>
      </c>
      <c r="F6" s="6">
        <v>28.05341</v>
      </c>
      <c r="G6" s="6">
        <v>-82.453040000000001</v>
      </c>
    </row>
    <row r="7" spans="1:7" x14ac:dyDescent="0.3">
      <c r="A7" s="3" t="s">
        <v>20</v>
      </c>
      <c r="B7" s="4" t="s">
        <v>21</v>
      </c>
      <c r="C7" s="4" t="s">
        <v>22</v>
      </c>
      <c r="D7" s="4" t="s">
        <v>10</v>
      </c>
      <c r="E7" s="5">
        <v>33805</v>
      </c>
      <c r="F7" s="6">
        <v>28.06681</v>
      </c>
      <c r="G7" s="6">
        <v>-81.97833</v>
      </c>
    </row>
    <row r="9" spans="1:7" ht="66.599999999999994" customHeight="1" x14ac:dyDescent="0.3">
      <c r="A9" s="38" t="s">
        <v>23</v>
      </c>
      <c r="B9" s="38"/>
      <c r="C9" s="38"/>
      <c r="D9" s="38"/>
      <c r="E9" s="38"/>
      <c r="F9" s="38"/>
      <c r="G9" s="38"/>
    </row>
  </sheetData>
  <mergeCells count="1">
    <mergeCell ref="A9:G9"/>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2"/>
  <sheetViews>
    <sheetView showGridLines="0" tabSelected="1" topLeftCell="A21" zoomScale="90" zoomScaleNormal="90" workbookViewId="0">
      <selection activeCell="A38" sqref="A38:L38"/>
    </sheetView>
  </sheetViews>
  <sheetFormatPr defaultColWidth="8.5546875" defaultRowHeight="14.4" x14ac:dyDescent="0.3"/>
  <cols>
    <col min="1" max="1" width="10.109375" customWidth="1"/>
    <col min="2" max="2" width="26.88671875" customWidth="1"/>
    <col min="3" max="3" width="64.44140625" customWidth="1"/>
    <col min="4" max="4" width="11" customWidth="1"/>
    <col min="5" max="5" width="9" customWidth="1"/>
    <col min="6" max="6" width="14" customWidth="1"/>
    <col min="7" max="7" width="16" customWidth="1"/>
    <col min="9" max="9" width="9.5546875" customWidth="1"/>
    <col min="10" max="10" width="19.33203125" customWidth="1"/>
    <col min="11" max="11" width="26" customWidth="1"/>
    <col min="12" max="12" width="23.44140625" customWidth="1"/>
  </cols>
  <sheetData>
    <row r="1" spans="1:12" ht="15.75" customHeight="1" x14ac:dyDescent="0.3">
      <c r="A1" s="41" t="s">
        <v>24</v>
      </c>
      <c r="B1" s="41"/>
      <c r="C1" s="41"/>
      <c r="D1" s="41"/>
      <c r="E1" s="41"/>
      <c r="F1" s="41"/>
    </row>
    <row r="2" spans="1:12" ht="15.75" customHeight="1" x14ac:dyDescent="0.3">
      <c r="A2" s="42" t="s">
        <v>25</v>
      </c>
      <c r="B2" s="42"/>
      <c r="C2" s="42"/>
      <c r="D2" s="42"/>
      <c r="E2" s="42"/>
      <c r="F2" s="42"/>
    </row>
    <row r="3" spans="1:12" ht="16.5" customHeight="1" x14ac:dyDescent="0.3">
      <c r="A3" s="43" t="s">
        <v>26</v>
      </c>
      <c r="B3" s="43"/>
      <c r="C3" s="43"/>
      <c r="D3" s="43"/>
      <c r="E3" s="43"/>
      <c r="F3" s="43"/>
    </row>
    <row r="4" spans="1:12" x14ac:dyDescent="0.3">
      <c r="A4" s="7"/>
      <c r="B4" s="7"/>
      <c r="C4" s="7"/>
      <c r="D4" s="7"/>
      <c r="E4" s="7"/>
      <c r="F4" s="7"/>
    </row>
    <row r="5" spans="1:12" ht="14.25" customHeight="1" x14ac:dyDescent="0.3">
      <c r="A5" s="44" t="s">
        <v>83</v>
      </c>
      <c r="B5" s="44"/>
      <c r="C5" s="44"/>
      <c r="D5" s="44"/>
      <c r="E5" s="44"/>
      <c r="F5" s="44"/>
      <c r="G5" s="44"/>
      <c r="H5" s="44"/>
      <c r="I5" s="44"/>
      <c r="J5" s="44"/>
      <c r="K5" s="44"/>
      <c r="L5" s="44"/>
    </row>
    <row r="6" spans="1:12" ht="14.25" customHeight="1" x14ac:dyDescent="0.3">
      <c r="A6" s="45" t="s">
        <v>79</v>
      </c>
      <c r="B6" s="39"/>
      <c r="C6" s="39"/>
      <c r="D6" s="39"/>
      <c r="E6" s="39"/>
      <c r="F6" s="39"/>
      <c r="G6" s="39"/>
      <c r="H6" s="39"/>
      <c r="I6" s="39"/>
      <c r="J6" s="39"/>
      <c r="K6" s="39"/>
      <c r="L6" s="39"/>
    </row>
    <row r="7" spans="1:12" ht="21" customHeight="1" x14ac:dyDescent="0.3">
      <c r="A7" s="45" t="s">
        <v>78</v>
      </c>
      <c r="B7" s="39"/>
      <c r="C7" s="39"/>
      <c r="D7" s="39"/>
      <c r="E7" s="39"/>
      <c r="F7" s="39"/>
      <c r="G7" s="39"/>
      <c r="H7" s="39"/>
      <c r="I7" s="39"/>
      <c r="J7" s="39"/>
      <c r="K7" s="39"/>
      <c r="L7" s="39"/>
    </row>
    <row r="8" spans="1:12" ht="28.8" customHeight="1" x14ac:dyDescent="0.3">
      <c r="A8" s="45" t="s">
        <v>77</v>
      </c>
      <c r="B8" s="39"/>
      <c r="C8" s="39"/>
      <c r="D8" s="39"/>
      <c r="E8" s="39"/>
      <c r="F8" s="39"/>
      <c r="G8" s="39"/>
      <c r="H8" s="39"/>
      <c r="I8" s="39"/>
      <c r="J8" s="39"/>
      <c r="K8" s="39"/>
      <c r="L8" s="39"/>
    </row>
    <row r="9" spans="1:12" ht="27.75" customHeight="1" x14ac:dyDescent="0.3">
      <c r="A9" s="45" t="s">
        <v>76</v>
      </c>
      <c r="B9" s="39"/>
      <c r="C9" s="39"/>
      <c r="D9" s="39"/>
      <c r="E9" s="39"/>
      <c r="F9" s="39"/>
      <c r="G9" s="39"/>
      <c r="H9" s="39"/>
      <c r="I9" s="39"/>
      <c r="J9" s="39"/>
      <c r="K9" s="39"/>
      <c r="L9" s="39"/>
    </row>
    <row r="10" spans="1:12" ht="14.4" customHeight="1" x14ac:dyDescent="0.3">
      <c r="A10" s="45" t="s">
        <v>75</v>
      </c>
      <c r="B10" s="39"/>
      <c r="C10" s="39"/>
      <c r="D10" s="39"/>
      <c r="E10" s="39"/>
      <c r="F10" s="39"/>
      <c r="G10" s="39"/>
      <c r="H10" s="39"/>
      <c r="I10" s="39"/>
      <c r="J10" s="39"/>
      <c r="K10" s="39"/>
      <c r="L10" s="39"/>
    </row>
    <row r="11" spans="1:12" ht="33.6" customHeight="1" x14ac:dyDescent="0.3">
      <c r="A11" s="45" t="s">
        <v>74</v>
      </c>
      <c r="B11" s="39"/>
      <c r="C11" s="39"/>
      <c r="D11" s="39"/>
      <c r="E11" s="39"/>
      <c r="F11" s="39"/>
      <c r="G11" s="39"/>
      <c r="H11" s="39"/>
      <c r="I11" s="39"/>
      <c r="J11" s="39"/>
      <c r="K11" s="39"/>
      <c r="L11" s="39"/>
    </row>
    <row r="12" spans="1:12" ht="58.2" customHeight="1" x14ac:dyDescent="0.3">
      <c r="A12" s="45" t="s">
        <v>73</v>
      </c>
      <c r="B12" s="39"/>
      <c r="C12" s="39"/>
      <c r="D12" s="39"/>
      <c r="E12" s="39"/>
      <c r="F12" s="39"/>
      <c r="G12" s="39"/>
      <c r="H12" s="39"/>
      <c r="I12" s="39"/>
      <c r="J12" s="39"/>
      <c r="K12" s="39"/>
      <c r="L12" s="39"/>
    </row>
    <row r="13" spans="1:12" ht="28.8" customHeight="1" x14ac:dyDescent="0.3">
      <c r="A13" s="45" t="s">
        <v>72</v>
      </c>
      <c r="B13" s="45"/>
      <c r="C13" s="45"/>
      <c r="D13" s="45"/>
      <c r="E13" s="45"/>
      <c r="F13" s="45"/>
      <c r="G13" s="45"/>
      <c r="H13" s="45"/>
      <c r="I13" s="45"/>
      <c r="J13" s="45"/>
      <c r="K13" s="45"/>
      <c r="L13" s="45"/>
    </row>
    <row r="14" spans="1:12" ht="28.8" customHeight="1" x14ac:dyDescent="0.3">
      <c r="A14" s="45" t="s">
        <v>80</v>
      </c>
      <c r="B14" s="45"/>
      <c r="C14" s="45"/>
      <c r="D14" s="45"/>
      <c r="E14" s="45"/>
      <c r="F14" s="45"/>
      <c r="G14" s="45"/>
      <c r="H14" s="45"/>
      <c r="I14" s="45"/>
      <c r="J14" s="45"/>
      <c r="K14" s="45"/>
      <c r="L14" s="45"/>
    </row>
    <row r="15" spans="1:12" ht="14.25" customHeight="1" x14ac:dyDescent="0.3">
      <c r="A15" s="7"/>
      <c r="B15" s="8"/>
      <c r="C15" s="7"/>
      <c r="D15" s="7"/>
      <c r="E15" s="7"/>
      <c r="F15" s="7"/>
      <c r="G15" s="7"/>
      <c r="H15" s="7"/>
      <c r="I15" s="7"/>
      <c r="J15" s="7"/>
      <c r="K15" s="7"/>
      <c r="L15" s="7"/>
    </row>
    <row r="16" spans="1:12" ht="14.25" customHeight="1" x14ac:dyDescent="0.3">
      <c r="A16" s="36" t="s">
        <v>27</v>
      </c>
      <c r="B16" s="36"/>
      <c r="C16" s="9">
        <v>17025973</v>
      </c>
      <c r="D16" s="7"/>
      <c r="E16" s="7"/>
      <c r="F16" s="7"/>
      <c r="G16" s="7"/>
      <c r="H16" s="7"/>
      <c r="I16" s="7"/>
      <c r="J16" s="7"/>
      <c r="K16" s="7"/>
      <c r="L16" s="7"/>
    </row>
    <row r="17" spans="1:12" ht="14.25" customHeight="1" x14ac:dyDescent="0.3">
      <c r="A17" s="36" t="s">
        <v>28</v>
      </c>
      <c r="B17" s="36"/>
      <c r="C17" s="10">
        <v>270000239</v>
      </c>
      <c r="D17" s="7"/>
      <c r="E17" s="7"/>
      <c r="F17" s="7"/>
      <c r="G17" s="7"/>
      <c r="H17" s="7"/>
      <c r="I17" s="7"/>
      <c r="J17" s="7"/>
      <c r="K17" s="7"/>
      <c r="L17" s="7"/>
    </row>
    <row r="18" spans="1:12" ht="14.25" customHeight="1" x14ac:dyDescent="0.3">
      <c r="A18" s="36" t="s">
        <v>29</v>
      </c>
      <c r="B18" s="36"/>
      <c r="C18" s="11"/>
      <c r="D18" s="7"/>
      <c r="E18" s="7"/>
      <c r="F18" s="7"/>
      <c r="G18" s="7"/>
      <c r="H18" s="7"/>
      <c r="I18" s="7"/>
      <c r="J18" s="7"/>
      <c r="K18" s="7"/>
      <c r="L18" s="7"/>
    </row>
    <row r="19" spans="1:12" ht="14.25" customHeight="1" x14ac:dyDescent="0.3">
      <c r="A19" s="36" t="s">
        <v>30</v>
      </c>
      <c r="B19" s="36"/>
      <c r="C19" s="12"/>
      <c r="D19" s="7"/>
      <c r="E19" s="7"/>
      <c r="F19" s="7"/>
      <c r="G19" s="7"/>
      <c r="H19" s="7"/>
      <c r="I19" s="7"/>
      <c r="J19" s="7"/>
      <c r="K19" s="7"/>
      <c r="L19" s="7"/>
    </row>
    <row r="20" spans="1:12" ht="14.25" customHeight="1" x14ac:dyDescent="0.3">
      <c r="A20" s="36" t="s">
        <v>31</v>
      </c>
      <c r="B20" s="36"/>
      <c r="C20" s="13"/>
      <c r="D20" s="7"/>
      <c r="E20" s="7"/>
      <c r="F20" s="7"/>
      <c r="G20" s="7"/>
      <c r="H20" s="7"/>
      <c r="I20" s="7"/>
      <c r="J20" s="7"/>
      <c r="K20" s="7"/>
      <c r="L20" s="7"/>
    </row>
    <row r="21" spans="1:12" ht="21.75" customHeight="1" x14ac:dyDescent="0.3">
      <c r="A21" s="7"/>
      <c r="B21" s="7"/>
      <c r="C21" s="7"/>
      <c r="D21" s="7"/>
      <c r="E21" s="7"/>
      <c r="F21" s="7"/>
      <c r="G21" s="7"/>
      <c r="H21" s="7"/>
      <c r="I21" s="7"/>
      <c r="J21" s="7"/>
      <c r="K21" s="7"/>
      <c r="L21" s="7"/>
    </row>
    <row r="22" spans="1:12" ht="21.75" customHeight="1" x14ac:dyDescent="0.4">
      <c r="A22" s="37" t="s">
        <v>32</v>
      </c>
      <c r="B22" s="37"/>
      <c r="C22" s="37"/>
      <c r="D22" s="37"/>
      <c r="E22" s="37"/>
      <c r="F22" s="37"/>
      <c r="G22" s="37"/>
      <c r="H22" s="37"/>
      <c r="I22" s="37"/>
      <c r="J22" s="37"/>
      <c r="K22" s="37"/>
      <c r="L22" s="37"/>
    </row>
    <row r="23" spans="1:12" ht="56.4" customHeight="1" x14ac:dyDescent="0.3">
      <c r="A23" s="14" t="s">
        <v>33</v>
      </c>
      <c r="B23" s="14" t="s">
        <v>82</v>
      </c>
      <c r="C23" s="14" t="s">
        <v>34</v>
      </c>
      <c r="D23" s="14" t="s">
        <v>35</v>
      </c>
      <c r="E23" s="14" t="s">
        <v>36</v>
      </c>
      <c r="F23" s="14" t="s">
        <v>37</v>
      </c>
      <c r="G23" s="14" t="s">
        <v>38</v>
      </c>
      <c r="H23" s="14" t="s">
        <v>39</v>
      </c>
      <c r="I23" s="14" t="s">
        <v>40</v>
      </c>
      <c r="J23" s="14" t="s">
        <v>41</v>
      </c>
      <c r="K23" s="14" t="s">
        <v>42</v>
      </c>
      <c r="L23" s="14" t="s">
        <v>43</v>
      </c>
    </row>
    <row r="24" spans="1:12" ht="27.75" customHeight="1" x14ac:dyDescent="0.3">
      <c r="A24" s="15">
        <v>1</v>
      </c>
      <c r="B24" s="15" t="s">
        <v>44</v>
      </c>
      <c r="C24" s="15" t="s">
        <v>45</v>
      </c>
      <c r="D24" s="16">
        <v>5927</v>
      </c>
      <c r="E24" s="15" t="s">
        <v>46</v>
      </c>
      <c r="F24" s="17">
        <v>0</v>
      </c>
      <c r="G24" s="18"/>
      <c r="H24" s="19">
        <f>F24*G24</f>
        <v>0</v>
      </c>
      <c r="I24" s="19">
        <f>F24-H24</f>
        <v>0</v>
      </c>
      <c r="J24" s="19">
        <f>F24*D24</f>
        <v>0</v>
      </c>
      <c r="K24" s="19">
        <f>D24*H24</f>
        <v>0</v>
      </c>
      <c r="L24" s="19">
        <f>J24-K24</f>
        <v>0</v>
      </c>
    </row>
    <row r="25" spans="1:12" ht="27.75" customHeight="1" x14ac:dyDescent="0.3">
      <c r="A25" s="15">
        <v>2</v>
      </c>
      <c r="B25" s="15" t="s">
        <v>47</v>
      </c>
      <c r="C25" s="15" t="s">
        <v>48</v>
      </c>
      <c r="D25" s="16">
        <v>5927</v>
      </c>
      <c r="E25" s="15" t="s">
        <v>46</v>
      </c>
      <c r="F25" s="20">
        <v>0</v>
      </c>
      <c r="G25" s="18"/>
      <c r="H25" s="19">
        <f>F25*G25</f>
        <v>0</v>
      </c>
      <c r="I25" s="19">
        <f>F25-H25</f>
        <v>0</v>
      </c>
      <c r="J25" s="19">
        <f>F25*D25</f>
        <v>0</v>
      </c>
      <c r="K25" s="19">
        <f>D25*H25</f>
        <v>0</v>
      </c>
      <c r="L25" s="19">
        <f>J25-K25</f>
        <v>0</v>
      </c>
    </row>
    <row r="26" spans="1:12" ht="27.75" customHeight="1" x14ac:dyDescent="0.3">
      <c r="A26" s="15">
        <v>3</v>
      </c>
      <c r="B26" s="15" t="s">
        <v>49</v>
      </c>
      <c r="C26" s="15" t="s">
        <v>50</v>
      </c>
      <c r="D26" s="16">
        <v>5927</v>
      </c>
      <c r="E26" s="15" t="s">
        <v>46</v>
      </c>
      <c r="F26" s="20">
        <v>0</v>
      </c>
      <c r="G26" s="18"/>
      <c r="H26" s="19">
        <f>F26*G26</f>
        <v>0</v>
      </c>
      <c r="I26" s="19">
        <f>F26-H26</f>
        <v>0</v>
      </c>
      <c r="J26" s="19">
        <f>F26*D26</f>
        <v>0</v>
      </c>
      <c r="K26" s="19">
        <f>D26*H26</f>
        <v>0</v>
      </c>
      <c r="L26" s="19">
        <f>J26-K26</f>
        <v>0</v>
      </c>
    </row>
    <row r="27" spans="1:12" ht="14.25" customHeight="1" x14ac:dyDescent="0.3">
      <c r="A27" s="7"/>
      <c r="B27" s="7"/>
      <c r="C27" s="7"/>
      <c r="D27" s="7"/>
      <c r="E27" s="7"/>
      <c r="F27" s="7"/>
      <c r="G27" s="7"/>
      <c r="H27" s="7"/>
      <c r="I27" s="7"/>
      <c r="J27" s="7"/>
      <c r="K27" s="7"/>
      <c r="L27" s="7"/>
    </row>
    <row r="28" spans="1:12" ht="21" customHeight="1" x14ac:dyDescent="0.4">
      <c r="A28" s="21" t="s">
        <v>51</v>
      </c>
      <c r="B28" s="22"/>
      <c r="C28" s="22"/>
      <c r="D28" s="22"/>
      <c r="E28" s="22"/>
      <c r="F28" s="22"/>
      <c r="G28" s="22"/>
      <c r="H28" s="22"/>
      <c r="I28" s="22"/>
      <c r="J28" s="23">
        <f>SUM(J24:J26)</f>
        <v>0</v>
      </c>
      <c r="K28" s="22"/>
      <c r="L28" s="24"/>
    </row>
    <row r="29" spans="1:12" ht="21" customHeight="1" x14ac:dyDescent="0.4">
      <c r="A29" s="25" t="s">
        <v>52</v>
      </c>
      <c r="B29" s="26"/>
      <c r="C29" s="26"/>
      <c r="D29" s="26"/>
      <c r="E29" s="26"/>
      <c r="F29" s="26"/>
      <c r="G29" s="26"/>
      <c r="H29" s="26"/>
      <c r="I29" s="26"/>
      <c r="J29" s="26"/>
      <c r="K29" s="23">
        <f>SUM(K24:K26)</f>
        <v>0</v>
      </c>
      <c r="L29" s="27"/>
    </row>
    <row r="30" spans="1:12" ht="21" customHeight="1" x14ac:dyDescent="0.4">
      <c r="A30" s="21" t="s">
        <v>53</v>
      </c>
      <c r="B30" s="22"/>
      <c r="C30" s="22"/>
      <c r="D30" s="22"/>
      <c r="E30" s="22"/>
      <c r="F30" s="22"/>
      <c r="G30" s="22"/>
      <c r="H30" s="22"/>
      <c r="I30" s="22"/>
      <c r="J30" s="22"/>
      <c r="K30" s="22"/>
      <c r="L30" s="23">
        <f>SUM(L24:L26)</f>
        <v>0</v>
      </c>
    </row>
    <row r="31" spans="1:12" ht="7.5" customHeight="1" x14ac:dyDescent="0.3">
      <c r="A31" s="28"/>
      <c r="B31" s="28"/>
      <c r="C31" s="28"/>
      <c r="D31" s="28"/>
      <c r="E31" s="28"/>
      <c r="F31" s="28"/>
      <c r="G31" s="28"/>
      <c r="H31" s="28"/>
      <c r="I31" s="28"/>
      <c r="J31" s="28"/>
      <c r="K31" s="28"/>
      <c r="L31" s="28"/>
    </row>
    <row r="32" spans="1:12" ht="84" customHeight="1" x14ac:dyDescent="0.3">
      <c r="A32" s="46" t="s">
        <v>81</v>
      </c>
      <c r="B32" s="46"/>
      <c r="C32" s="46"/>
      <c r="D32" s="46"/>
      <c r="E32" s="46"/>
      <c r="F32" s="46"/>
      <c r="G32" s="46"/>
      <c r="H32" s="46"/>
      <c r="I32" s="46"/>
      <c r="J32" s="46"/>
      <c r="K32" s="46"/>
      <c r="L32" s="46"/>
    </row>
    <row r="33" spans="1:12" ht="19.5" customHeight="1" x14ac:dyDescent="0.3">
      <c r="A33" s="1" t="s">
        <v>54</v>
      </c>
      <c r="B33" s="28"/>
      <c r="C33" s="29" t="s">
        <v>55</v>
      </c>
      <c r="D33" s="28"/>
      <c r="E33" s="39" t="s">
        <v>56</v>
      </c>
      <c r="F33" s="39"/>
      <c r="G33" s="39"/>
      <c r="H33" s="39"/>
      <c r="I33" s="39"/>
      <c r="J33" s="39"/>
      <c r="K33" s="39"/>
      <c r="L33" s="39"/>
    </row>
    <row r="34" spans="1:12" ht="30" customHeight="1" x14ac:dyDescent="0.3">
      <c r="A34" s="14" t="s">
        <v>57</v>
      </c>
      <c r="B34" s="28"/>
      <c r="C34" s="28"/>
      <c r="D34" s="28"/>
      <c r="E34" s="28"/>
      <c r="F34" s="28"/>
      <c r="G34" s="28"/>
      <c r="H34" s="28"/>
      <c r="I34" s="28"/>
      <c r="J34" s="14" t="s">
        <v>58</v>
      </c>
      <c r="K34" s="14" t="s">
        <v>59</v>
      </c>
      <c r="L34" s="14" t="s">
        <v>60</v>
      </c>
    </row>
    <row r="35" spans="1:12" ht="15" customHeight="1" x14ac:dyDescent="0.3">
      <c r="A35" s="15" t="s">
        <v>61</v>
      </c>
      <c r="B35" s="28"/>
      <c r="C35" s="28"/>
      <c r="D35" s="28"/>
      <c r="E35" s="28"/>
      <c r="F35" s="28"/>
      <c r="G35" s="28"/>
      <c r="H35" s="28"/>
      <c r="I35" s="28"/>
      <c r="J35" s="19">
        <f>SUM(K35,L35)</f>
        <v>0</v>
      </c>
      <c r="K35" s="17" t="str">
        <f>IF($C$33="Yes - 1/3 of Initial Term",$K$29/3,"")</f>
        <v/>
      </c>
      <c r="L35" s="17" t="str">
        <f>IF($C$33="Yes - 1/3 of Initial Term",$L$30/3,"")</f>
        <v/>
      </c>
    </row>
    <row r="36" spans="1:12" ht="15" customHeight="1" x14ac:dyDescent="0.3">
      <c r="A36" s="15" t="s">
        <v>62</v>
      </c>
      <c r="B36" s="28"/>
      <c r="C36" s="28"/>
      <c r="D36" s="28"/>
      <c r="E36" s="28"/>
      <c r="F36" s="28"/>
      <c r="G36" s="28"/>
      <c r="H36" s="28"/>
      <c r="I36" s="28"/>
      <c r="J36" s="19">
        <f>SUM(K36,L36)</f>
        <v>0</v>
      </c>
      <c r="K36" s="17" t="str">
        <f>IF($C$33="Yes - 1/3 of Initial Term",$K$29/3,"")</f>
        <v/>
      </c>
      <c r="L36" s="17" t="str">
        <f>IF($C$33="Yes - 1/3 of Initial Term",$L$30/3,"")</f>
        <v/>
      </c>
    </row>
    <row r="37" spans="1:12" ht="7.5" customHeight="1" x14ac:dyDescent="0.3">
      <c r="A37" s="28"/>
      <c r="B37" s="28"/>
      <c r="C37" s="28"/>
      <c r="D37" s="28"/>
      <c r="E37" s="28"/>
      <c r="F37" s="28"/>
      <c r="G37" s="28"/>
      <c r="H37" s="28"/>
      <c r="I37" s="28"/>
      <c r="J37" s="28"/>
      <c r="K37" s="28"/>
      <c r="L37" s="28"/>
    </row>
    <row r="38" spans="1:12" ht="19.5" customHeight="1" x14ac:dyDescent="0.3">
      <c r="A38" s="40" t="s">
        <v>63</v>
      </c>
      <c r="B38" s="40"/>
      <c r="C38" s="40"/>
      <c r="D38" s="40"/>
      <c r="E38" s="40"/>
      <c r="F38" s="40"/>
      <c r="G38" s="40"/>
      <c r="H38" s="40"/>
      <c r="I38" s="40"/>
      <c r="J38" s="40"/>
      <c r="K38" s="40"/>
      <c r="L38" s="40"/>
    </row>
    <row r="39" spans="1:12" ht="19.5" customHeight="1" x14ac:dyDescent="0.4">
      <c r="A39" s="30" t="s">
        <v>64</v>
      </c>
      <c r="B39" s="28"/>
      <c r="C39" s="28"/>
      <c r="D39" s="28"/>
      <c r="E39" s="28"/>
      <c r="F39" s="28"/>
      <c r="G39" s="28"/>
      <c r="H39" s="28"/>
      <c r="I39" s="28"/>
      <c r="J39" s="31">
        <f>SUM(J28,J35,J36)</f>
        <v>0</v>
      </c>
      <c r="K39" s="28"/>
      <c r="L39" s="28"/>
    </row>
    <row r="40" spans="1:12" ht="19.5" customHeight="1" x14ac:dyDescent="0.4">
      <c r="A40" s="30" t="s">
        <v>65</v>
      </c>
      <c r="B40" s="28"/>
      <c r="C40" s="28"/>
      <c r="D40" s="28"/>
      <c r="E40" s="28"/>
      <c r="F40" s="28"/>
      <c r="G40" s="28"/>
      <c r="H40" s="28"/>
      <c r="I40" s="28"/>
      <c r="J40" s="28"/>
      <c r="K40" s="31">
        <f>SUM(K29,K35,K36)</f>
        <v>0</v>
      </c>
      <c r="L40" s="28"/>
    </row>
    <row r="41" spans="1:12" ht="19.5" customHeight="1" x14ac:dyDescent="0.4">
      <c r="A41" s="30" t="s">
        <v>66</v>
      </c>
      <c r="B41" s="28"/>
      <c r="C41" s="28"/>
      <c r="D41" s="28"/>
      <c r="E41" s="28"/>
      <c r="F41" s="28"/>
      <c r="G41" s="28"/>
      <c r="H41" s="28"/>
      <c r="I41" s="28"/>
      <c r="J41" s="28"/>
      <c r="K41" s="28"/>
      <c r="L41" s="31">
        <f>SUM(L30,L35,L36)</f>
        <v>0</v>
      </c>
    </row>
    <row r="42" spans="1:12" ht="7.5" customHeight="1" x14ac:dyDescent="0.3">
      <c r="A42" s="28"/>
      <c r="B42" s="28"/>
      <c r="C42" s="28"/>
      <c r="D42" s="28"/>
      <c r="E42" s="28"/>
      <c r="F42" s="28"/>
      <c r="G42" s="28"/>
      <c r="H42" s="28"/>
      <c r="I42" s="28"/>
      <c r="J42" s="28"/>
      <c r="K42" s="28"/>
      <c r="L42" s="28"/>
    </row>
    <row r="43" spans="1:12" ht="15.75" customHeight="1" x14ac:dyDescent="0.3">
      <c r="A43" s="32" t="s">
        <v>67</v>
      </c>
      <c r="B43" s="32"/>
      <c r="C43" s="32"/>
      <c r="D43" s="32"/>
      <c r="E43" s="32"/>
      <c r="F43" s="32"/>
      <c r="G43" s="32"/>
      <c r="H43" s="32"/>
      <c r="I43" s="32"/>
      <c r="J43" s="32"/>
      <c r="K43" s="32"/>
      <c r="L43" s="32"/>
    </row>
    <row r="44" spans="1:12" ht="14.25" customHeight="1" x14ac:dyDescent="0.3">
      <c r="A44" s="33" t="s">
        <v>68</v>
      </c>
      <c r="B44" s="33"/>
      <c r="C44" s="33"/>
      <c r="D44" s="33"/>
      <c r="E44" s="33"/>
      <c r="F44" s="33"/>
      <c r="G44" s="33"/>
      <c r="H44" s="33"/>
      <c r="I44" s="33"/>
      <c r="J44" s="33"/>
      <c r="K44" s="33"/>
      <c r="L44" s="33"/>
    </row>
    <row r="45" spans="1:12" ht="14.25" customHeight="1" x14ac:dyDescent="0.3">
      <c r="A45" s="33" t="s">
        <v>69</v>
      </c>
      <c r="B45" s="33"/>
      <c r="C45" s="33"/>
      <c r="D45" s="33"/>
      <c r="E45" s="33"/>
      <c r="F45" s="33"/>
      <c r="G45" s="33"/>
      <c r="H45" s="33"/>
      <c r="I45" s="33"/>
      <c r="J45" s="33"/>
      <c r="K45" s="33"/>
      <c r="L45" s="33"/>
    </row>
    <row r="46" spans="1:12" ht="42.6" customHeight="1" x14ac:dyDescent="0.3">
      <c r="A46" s="34" t="s">
        <v>70</v>
      </c>
      <c r="B46" s="34"/>
      <c r="C46" s="34"/>
      <c r="D46" s="35"/>
      <c r="E46" s="35"/>
      <c r="F46" s="35"/>
      <c r="G46" s="35"/>
      <c r="H46" s="34" t="s">
        <v>71</v>
      </c>
      <c r="I46" s="34"/>
      <c r="J46" s="35"/>
      <c r="K46" s="35"/>
      <c r="L46" s="35"/>
    </row>
    <row r="47" spans="1:12" x14ac:dyDescent="0.3">
      <c r="A47" s="28"/>
      <c r="B47" s="28"/>
      <c r="C47" s="28"/>
      <c r="D47" s="28"/>
      <c r="E47" s="28"/>
      <c r="F47" s="28"/>
      <c r="G47" s="28"/>
      <c r="H47" s="28"/>
      <c r="I47" s="28"/>
      <c r="J47" s="28"/>
      <c r="K47" s="28"/>
      <c r="L47" s="28"/>
    </row>
    <row r="48" spans="1:12" x14ac:dyDescent="0.3">
      <c r="A48" s="28"/>
      <c r="B48" s="28"/>
      <c r="C48" s="28"/>
      <c r="D48" s="28"/>
      <c r="E48" s="28"/>
      <c r="F48" s="28"/>
      <c r="G48" s="28"/>
      <c r="H48" s="28"/>
      <c r="I48" s="28"/>
      <c r="J48" s="28"/>
      <c r="K48" s="28"/>
      <c r="L48" s="28"/>
    </row>
    <row r="49" spans="1:12" x14ac:dyDescent="0.3">
      <c r="A49" s="28"/>
      <c r="B49" s="28"/>
      <c r="C49" s="28"/>
      <c r="D49" s="28"/>
      <c r="E49" s="28"/>
      <c r="F49" s="28"/>
      <c r="G49" s="28"/>
      <c r="H49" s="28"/>
      <c r="I49" s="28"/>
      <c r="J49" s="28"/>
      <c r="K49" s="28"/>
      <c r="L49" s="28"/>
    </row>
    <row r="50" spans="1:12" x14ac:dyDescent="0.3">
      <c r="A50" s="28"/>
      <c r="B50" s="28"/>
      <c r="C50" s="28"/>
      <c r="D50" s="28"/>
      <c r="E50" s="28"/>
      <c r="F50" s="28"/>
      <c r="G50" s="28"/>
      <c r="H50" s="28"/>
      <c r="I50" s="28"/>
      <c r="J50" s="28"/>
      <c r="K50" s="28"/>
      <c r="L50" s="28"/>
    </row>
    <row r="51" spans="1:12" x14ac:dyDescent="0.3">
      <c r="A51" s="28"/>
      <c r="B51" s="28"/>
      <c r="C51" s="28"/>
      <c r="D51" s="28"/>
      <c r="E51" s="28"/>
      <c r="F51" s="28"/>
      <c r="G51" s="28"/>
      <c r="H51" s="28"/>
      <c r="I51" s="28"/>
      <c r="J51" s="28"/>
      <c r="K51" s="28"/>
      <c r="L51" s="28"/>
    </row>
    <row r="52" spans="1:12" x14ac:dyDescent="0.3">
      <c r="A52" s="28"/>
      <c r="B52" s="28"/>
      <c r="C52" s="28"/>
      <c r="D52" s="28"/>
      <c r="E52" s="28"/>
      <c r="F52" s="28"/>
      <c r="G52" s="28"/>
      <c r="H52" s="28"/>
      <c r="I52" s="28"/>
      <c r="J52" s="28"/>
      <c r="K52" s="28"/>
      <c r="L52" s="28"/>
    </row>
    <row r="53" spans="1:12" x14ac:dyDescent="0.3">
      <c r="A53" s="28"/>
      <c r="B53" s="28"/>
      <c r="C53" s="28"/>
      <c r="D53" s="28"/>
      <c r="E53" s="28"/>
      <c r="F53" s="28"/>
      <c r="G53" s="28"/>
      <c r="H53" s="28"/>
      <c r="I53" s="28"/>
      <c r="J53" s="28"/>
      <c r="K53" s="28"/>
      <c r="L53" s="28"/>
    </row>
    <row r="54" spans="1:12" x14ac:dyDescent="0.3">
      <c r="A54" s="28"/>
      <c r="B54" s="28"/>
      <c r="C54" s="28"/>
      <c r="D54" s="28"/>
      <c r="E54" s="28"/>
      <c r="F54" s="28"/>
      <c r="G54" s="28"/>
      <c r="H54" s="28"/>
      <c r="I54" s="28"/>
      <c r="J54" s="28"/>
      <c r="K54" s="28"/>
      <c r="L54" s="28"/>
    </row>
    <row r="55" spans="1:12" x14ac:dyDescent="0.3">
      <c r="A55" s="28"/>
      <c r="B55" s="28"/>
      <c r="C55" s="28"/>
      <c r="D55" s="28"/>
      <c r="E55" s="28"/>
      <c r="F55" s="28"/>
      <c r="G55" s="28"/>
      <c r="H55" s="28"/>
      <c r="I55" s="28"/>
      <c r="J55" s="28"/>
      <c r="K55" s="28"/>
      <c r="L55" s="28"/>
    </row>
    <row r="56" spans="1:12" x14ac:dyDescent="0.3">
      <c r="A56" s="28"/>
      <c r="B56" s="28"/>
      <c r="C56" s="28"/>
      <c r="D56" s="28"/>
      <c r="E56" s="28"/>
      <c r="F56" s="28"/>
      <c r="G56" s="28"/>
      <c r="H56" s="28"/>
      <c r="I56" s="28"/>
      <c r="J56" s="28"/>
      <c r="K56" s="28"/>
      <c r="L56" s="28"/>
    </row>
    <row r="57" spans="1:12" x14ac:dyDescent="0.3">
      <c r="A57" s="28"/>
      <c r="B57" s="28"/>
      <c r="C57" s="28"/>
      <c r="D57" s="28"/>
      <c r="E57" s="28"/>
      <c r="F57" s="28"/>
      <c r="G57" s="28"/>
      <c r="H57" s="28"/>
      <c r="I57" s="28"/>
      <c r="J57" s="28"/>
      <c r="K57" s="28"/>
      <c r="L57" s="28"/>
    </row>
    <row r="58" spans="1:12" x14ac:dyDescent="0.3">
      <c r="A58" s="28"/>
      <c r="B58" s="28"/>
      <c r="C58" s="28"/>
      <c r="D58" s="28"/>
      <c r="E58" s="28"/>
      <c r="F58" s="28"/>
      <c r="G58" s="28"/>
      <c r="H58" s="28"/>
      <c r="I58" s="28"/>
      <c r="J58" s="28"/>
      <c r="K58" s="28"/>
      <c r="L58" s="28"/>
    </row>
    <row r="59" spans="1:12" x14ac:dyDescent="0.3">
      <c r="A59" s="28"/>
      <c r="B59" s="28"/>
      <c r="C59" s="28"/>
      <c r="D59" s="28"/>
      <c r="E59" s="28"/>
      <c r="F59" s="28"/>
      <c r="G59" s="28"/>
      <c r="H59" s="28"/>
      <c r="I59" s="28"/>
      <c r="J59" s="28"/>
      <c r="K59" s="28"/>
      <c r="L59" s="28"/>
    </row>
    <row r="60" spans="1:12" x14ac:dyDescent="0.3">
      <c r="A60" s="28"/>
      <c r="B60" s="28"/>
      <c r="C60" s="28"/>
      <c r="D60" s="28"/>
      <c r="E60" s="28"/>
      <c r="F60" s="28"/>
      <c r="G60" s="28"/>
      <c r="H60" s="28"/>
      <c r="I60" s="28"/>
      <c r="J60" s="28"/>
      <c r="K60" s="28"/>
      <c r="L60" s="28"/>
    </row>
    <row r="61" spans="1:12" x14ac:dyDescent="0.3">
      <c r="A61" s="28"/>
      <c r="B61" s="28"/>
      <c r="C61" s="28"/>
      <c r="D61" s="28"/>
      <c r="E61" s="28"/>
      <c r="F61" s="28"/>
      <c r="G61" s="28"/>
      <c r="H61" s="28"/>
      <c r="I61" s="28"/>
      <c r="J61" s="28"/>
      <c r="K61" s="28"/>
      <c r="L61" s="28"/>
    </row>
    <row r="62" spans="1:12" x14ac:dyDescent="0.3">
      <c r="A62" s="28"/>
      <c r="B62" s="28"/>
      <c r="C62" s="28"/>
      <c r="D62" s="28"/>
      <c r="E62" s="28"/>
      <c r="F62" s="28"/>
      <c r="G62" s="28"/>
      <c r="H62" s="28"/>
      <c r="I62" s="28"/>
      <c r="J62" s="28"/>
      <c r="K62" s="28"/>
      <c r="L62" s="28"/>
    </row>
  </sheetData>
  <sheetProtection algorithmName="SHA-512" hashValue="0wTlTVgqF5h+n/Qy5howOJ4vQUvbB9ChcVH8xIarTY2m3zICPkLeVys6p1z8SfmB6sP/toLXkKORp/isvu8BXQ==" saltValue="118b2eYm6ersmVQeZxX0FA==" spinCount="100000" sheet="1" objects="1" scenarios="1"/>
  <protectedRanges>
    <protectedRange sqref="C16:C20 F24:G26 C33 K35:L36 A46:L54" name="Range1"/>
  </protectedRanges>
  <mergeCells count="29">
    <mergeCell ref="A1:F1"/>
    <mergeCell ref="A2:F2"/>
    <mergeCell ref="A3:F3"/>
    <mergeCell ref="A5:L5"/>
    <mergeCell ref="A6:L6"/>
    <mergeCell ref="A7:L7"/>
    <mergeCell ref="A8:L8"/>
    <mergeCell ref="A9:L9"/>
    <mergeCell ref="A10:L10"/>
    <mergeCell ref="A11:L11"/>
    <mergeCell ref="A12:L12"/>
    <mergeCell ref="A16:B16"/>
    <mergeCell ref="A17:B17"/>
    <mergeCell ref="A18:B18"/>
    <mergeCell ref="A19:B19"/>
    <mergeCell ref="A13:L13"/>
    <mergeCell ref="A14:L14"/>
    <mergeCell ref="A20:B20"/>
    <mergeCell ref="A22:L22"/>
    <mergeCell ref="A32:L32"/>
    <mergeCell ref="E33:L33"/>
    <mergeCell ref="A38:L38"/>
    <mergeCell ref="A43:L43"/>
    <mergeCell ref="A44:L44"/>
    <mergeCell ref="A45:L45"/>
    <mergeCell ref="A46:C46"/>
    <mergeCell ref="D46:G46"/>
    <mergeCell ref="H46:I46"/>
    <mergeCell ref="J46:L46"/>
  </mergeCells>
  <conditionalFormatting sqref="B16:C18">
    <cfRule type="expression" dxfId="0" priority="2">
      <formula>LEN(TRIM(B16))=0</formula>
    </cfRule>
  </conditionalFormatting>
  <dataValidations count="1">
    <dataValidation type="list" allowBlank="1" errorTitle="Invalid entry" error="Please select Yes or No from the dropdown." promptTitle="Years 4 &amp; 5 Election" prompt="Choose the pricing basis for renewal Years 4 &amp; 5." sqref="C33" xr:uid="{00000000-0002-0000-0100-000000000000}">
      <formula1>"Yes - 1/3 of Initial Term,No - Separate Pricing Below"</formula1>
      <formula2>0</formula2>
    </dataValidation>
  </dataValidations>
  <pageMargins left="0.7" right="0.7" top="0.75" bottom="0.75" header="0.511811023622047" footer="0.511811023622047"/>
  <pageSetup fitToHeight="0"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178ee5-90bb-49b4-98a9-021b31b46cf9">
      <Terms xmlns="http://schemas.microsoft.com/office/infopath/2007/PartnerControls"/>
    </lcf76f155ced4ddcb4097134ff3c332f>
    <TaxCatchAll xmlns="c5f5acec-dfe3-4b07-a531-b5b6631dd9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F4326B-36DC-464C-8755-C26438CF1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89ED21-4F55-437A-AAE4-04BEEC91DA56}">
  <ds:schemaRefs>
    <ds:schemaRef ds:uri="http://purl.org/dc/terms/"/>
    <ds:schemaRef ds:uri="http://www.w3.org/XML/1998/namespace"/>
    <ds:schemaRef ds:uri="http://schemas.microsoft.com/office/2006/documentManagement/types"/>
    <ds:schemaRef ds:uri="c5f5acec-dfe3-4b07-a531-b5b6631dd987"/>
    <ds:schemaRef ds:uri="http://schemas.microsoft.com/office/infopath/2007/PartnerControls"/>
    <ds:schemaRef ds:uri="http://schemas.microsoft.com/office/2006/metadata/properties"/>
    <ds:schemaRef ds:uri="c5178ee5-90bb-49b4-98a9-021b31b46cf9"/>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DC4B663D-9B66-4AE1-B538-3269775DDD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Site List</vt:lpstr>
      <vt:lpstr>FL Price Sheet Initial Term</vt:lpstr>
      <vt:lpstr>'FL Price Sheet Initial Term'!Print_Area</vt:lpstr>
      <vt:lpstr>'Site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 Gomez</dc:creator>
  <dc:description/>
  <cp:lastModifiedBy>Humberto Hinojosa</cp:lastModifiedBy>
  <cp:revision>0</cp:revision>
  <dcterms:created xsi:type="dcterms:W3CDTF">2026-07-08T17:59:38Z</dcterms:created>
  <dcterms:modified xsi:type="dcterms:W3CDTF">2026-08-24T20:51:22Z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MediaServiceImageTags">
    <vt:lpwstr/>
  </property>
</Properties>
</file>