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ideapublicschoolsorg.sharepoint.com/sites/Solicitations2/Shared Documents/A. Formal Solicitations/2026-2027/3-CAT1WAN-0127/03. Solicitation Documents/"/>
    </mc:Choice>
  </mc:AlternateContent>
  <xr:revisionPtr revIDLastSave="39" documentId="8_{BCA66EA5-F081-4865-9AE7-2208CA3EA918}" xr6:coauthVersionLast="47" xr6:coauthVersionMax="47" xr10:uidLastSave="{2F7E0504-A434-4B33-8F42-4006F1C8DD73}"/>
  <bookViews>
    <workbookView xWindow="-28920" yWindow="-5535" windowWidth="29040" windowHeight="15720" activeTab="1" xr2:uid="{6984693A-9206-4CB7-BF32-467566BC3A94}"/>
  </bookViews>
  <sheets>
    <sheet name="Site List" sheetId="1" r:id="rId1"/>
    <sheet name="Price Sheet" sheetId="2" r:id="rId2"/>
  </sheets>
  <definedNames>
    <definedName name="_xlnm._FilterDatabase" localSheetId="0" hidden="1">'Site List'!$A$1:$G$1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5" i="2" l="1"/>
  <c r="P28" i="2"/>
  <c r="P25" i="2"/>
  <c r="P23" i="2"/>
  <c r="P26" i="2"/>
  <c r="U28" i="2"/>
  <c r="T27" i="2"/>
  <c r="S26" i="2"/>
  <c r="U26" i="2" s="1"/>
  <c r="S23" i="2"/>
  <c r="S24" i="2"/>
  <c r="T24" i="2"/>
  <c r="T25" i="2"/>
  <c r="T26" i="2"/>
  <c r="S27" i="2"/>
  <c r="S28" i="2"/>
  <c r="T28" i="2"/>
  <c r="P24" i="2"/>
  <c r="P27" i="2"/>
  <c r="T23" i="2"/>
  <c r="T21" i="2"/>
  <c r="S21" i="2"/>
  <c r="P21" i="2"/>
  <c r="T20" i="2"/>
  <c r="P20" i="2"/>
  <c r="T19" i="2"/>
  <c r="P19" i="2"/>
  <c r="S19" i="2" s="1"/>
  <c r="U25" i="2" l="1"/>
  <c r="U27" i="2"/>
  <c r="U21" i="2"/>
  <c r="U24" i="2"/>
  <c r="U19" i="2"/>
  <c r="U23" i="2"/>
  <c r="S20" i="2"/>
  <c r="U2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R18" authorId="0" shapeId="0" xr:uid="{B8213C81-3D81-4F1C-B053-F523CDF529D9}">
      <text>
        <r>
          <rPr>
            <sz val="10"/>
            <color indexed="81"/>
            <rFont val="Tahoma"/>
            <family val="2"/>
          </rPr>
          <t>Offerors are instructed to create a new row for service levels with different NRC fees so that extended costs calculate correctly for all service levels.</t>
        </r>
      </text>
    </comment>
  </commentList>
</comments>
</file>

<file path=xl/sharedStrings.xml><?xml version="1.0" encoding="utf-8"?>
<sst xmlns="http://schemas.openxmlformats.org/spreadsheetml/2006/main" count="108" uniqueCount="78">
  <si>
    <t>City</t>
  </si>
  <si>
    <t>Latitude</t>
  </si>
  <si>
    <t>Longitude</t>
  </si>
  <si>
    <t>Site Name</t>
  </si>
  <si>
    <t>Address</t>
  </si>
  <si>
    <t>State</t>
  </si>
  <si>
    <t>Zip Code</t>
  </si>
  <si>
    <t>IDEA Compass</t>
  </si>
  <si>
    <t>4949 Blanding Boulevard</t>
  </si>
  <si>
    <t>Jacksonville</t>
  </si>
  <si>
    <t>FL</t>
  </si>
  <si>
    <t>IDEA Bassett</t>
  </si>
  <si>
    <t>IDEA Hope</t>
  </si>
  <si>
    <t>IDEA River Bluff</t>
  </si>
  <si>
    <t>IDEA Victory</t>
  </si>
  <si>
    <t>IDEA Lakeland</t>
  </si>
  <si>
    <t>1845 Bassett Rd</t>
  </si>
  <si>
    <t>5050 E 10th Ave</t>
  </si>
  <si>
    <t>2354 University Blvd N</t>
  </si>
  <si>
    <t>11612 N Nebraska Ave</t>
  </si>
  <si>
    <t>1775 Interstate Dr</t>
  </si>
  <si>
    <t>Tampa</t>
  </si>
  <si>
    <t>Lakeland</t>
  </si>
  <si>
    <t>Pricing Attachment J - Wide Area Network (WAN) Point to Point Transport Service</t>
  </si>
  <si>
    <t>1.  A response must be included for each row below.  If a service level is not available, Offerors must enter N/A. If no charge applies, vendors must enter $0.00.</t>
  </si>
  <si>
    <t>2.  Bandwidth MRC entries must be the total cost for both endpoints of the connection.</t>
  </si>
  <si>
    <t xml:space="preserve">3.  Initial contract term cost calculations are based on the premise all quoted NRC are applicable to all requested service levels.  Should pricing of NRC be dependent on the bandwidth level, Offerors are requested to create new/separate rows for the impacted service levels. </t>
  </si>
  <si>
    <t xml:space="preserve">4.  Should there be a discrepancy between the fees listed in this Pricing Attachment and any other proposal response document, the costs offered in this document shall prevail.  </t>
  </si>
  <si>
    <t>Applicant (BEN):</t>
  </si>
  <si>
    <t>FCC Form 470 #:</t>
  </si>
  <si>
    <t>Offeror:</t>
  </si>
  <si>
    <t xml:space="preserve">Offeror Contact: </t>
  </si>
  <si>
    <t xml:space="preserve">Offeror Email: </t>
  </si>
  <si>
    <t>Service Locations</t>
  </si>
  <si>
    <t>Initial Term</t>
  </si>
  <si>
    <t>Point to Point Transport MRC</t>
  </si>
  <si>
    <t>Leased Router MRC</t>
  </si>
  <si>
    <t>Installation and Special Construction NRC</t>
  </si>
  <si>
    <t>Initial Contract Term Total Costs</t>
  </si>
  <si>
    <t>Initial Contract Term E-Rate Eligible Costs</t>
  </si>
  <si>
    <t>Initial Contract Term E-Rate Ineligible Costs</t>
  </si>
  <si>
    <t>"A" Location (NOC) Name</t>
  </si>
  <si>
    <t>"A" (NOC) Address</t>
  </si>
  <si>
    <t>"Z" Location Name</t>
  </si>
  <si>
    <t>"Z" Address</t>
  </si>
  <si>
    <t>Months</t>
  </si>
  <si>
    <t>1 Gbps</t>
  </si>
  <si>
    <t>Basic Installation</t>
  </si>
  <si>
    <t>E-Rate Eligible
Special Construction</t>
  </si>
  <si>
    <t>E-Rate Ineligible
Special Construction</t>
  </si>
  <si>
    <t>Total
Special Construction</t>
  </si>
  <si>
    <t>Applicable to All Bandwidth Levels?</t>
  </si>
  <si>
    <t xml:space="preserve">If costs are conditional, explain here. </t>
  </si>
  <si>
    <t>Example School A</t>
  </si>
  <si>
    <t>123 School St, ABCville, VA 01234</t>
  </si>
  <si>
    <t xml:space="preserve"> Example School B</t>
  </si>
  <si>
    <t>456 Main St, ABCville, VA 01234</t>
  </si>
  <si>
    <t>Yes</t>
  </si>
  <si>
    <t>N/A</t>
  </si>
  <si>
    <t xml:space="preserve"> Example School C</t>
  </si>
  <si>
    <t>789 Library St, ABCville, VA 01234</t>
  </si>
  <si>
    <t>No</t>
  </si>
  <si>
    <t>Const required for 10+ Gbps</t>
  </si>
  <si>
    <t>Blank</t>
  </si>
  <si>
    <t>4949 Blanding Boulevard, Jacksonville FL 32210</t>
  </si>
  <si>
    <t>Provide the manufacturer make, model and E-rate eligibility of any vendor provided equip:</t>
  </si>
  <si>
    <t>Do USF fees apply to any of these services?</t>
  </si>
  <si>
    <t>Do any service provider fees/surcharges apply to any of these services?</t>
  </si>
  <si>
    <t>1845 Bassett Rd, Jacksonville FL 32208</t>
  </si>
  <si>
    <t>2354 University Blvd N, Jacksonville FL 32211</t>
  </si>
  <si>
    <t>5050 E 10th Ave, Tampa FL 33619</t>
  </si>
  <si>
    <t>11612 N Nebraska Ave, Tampa FL 33612</t>
  </si>
  <si>
    <t>1775 Interstate Dr, Lakeland FL 33805</t>
  </si>
  <si>
    <t>IDEA Health Professions (HUB)
&amp;
IDEA Headquarters (HUB)</t>
  </si>
  <si>
    <t>5816 Wilcab Rd, Austin TX 78721
&amp;
2115 W. Pike Blvd Weslaco, TX 78596</t>
  </si>
  <si>
    <t>INSTRUCTIONS: Sheet must be completed by vendor and submitted with offer.</t>
  </si>
  <si>
    <t>5. No-Bid Note: If a respondent is unable to provide service for a location, enter "No Bid" in the applicable pricing field(s). Blank fields may be considered non-responsive.</t>
  </si>
  <si>
    <t>Note: Pricing shall include connectivity from both designated HUB locations as required by the RFP. Vendors shall propose their recommended architecture and include all costs necessary to meet the resiliency and performance requirements specified in the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</si>
</sst>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1"/>
      <color theme="1"/>
      <name val="Aptos Narrow"/>
      <family val="2"/>
      <scheme val="minor"/>
    </font>
    <font>
      <sz val="10"/>
      <color rgb="FF000000"/>
      <name val="Calibri"/>
      <family val="2"/>
    </font>
    <font>
      <sz val="10"/>
      <color rgb="FF444444"/>
      <name val="Arial"/>
      <family val="2"/>
    </font>
    <font>
      <b/>
      <sz val="11"/>
      <color theme="1"/>
      <name val="Aptos Narrow"/>
      <family val="2"/>
      <scheme val="minor"/>
    </font>
    <font>
      <b/>
      <i/>
      <sz val="15"/>
      <name val="Aptos Narrow"/>
      <family val="2"/>
      <scheme val="minor"/>
    </font>
    <font>
      <b/>
      <sz val="17"/>
      <name val="Aptos Narrow"/>
      <family val="2"/>
      <scheme val="minor"/>
    </font>
    <font>
      <sz val="11"/>
      <name val="Aptos Narrow"/>
      <family val="2"/>
      <scheme val="minor"/>
    </font>
    <font>
      <sz val="10"/>
      <name val="Aptos Narrow"/>
      <family val="2"/>
      <scheme val="minor"/>
    </font>
    <font>
      <b/>
      <sz val="11"/>
      <name val="Aptos Narrow"/>
      <family val="2"/>
      <scheme val="minor"/>
    </font>
    <font>
      <b/>
      <sz val="10"/>
      <name val="Aptos Narrow"/>
      <family val="2"/>
      <scheme val="minor"/>
    </font>
    <font>
      <sz val="10"/>
      <color rgb="FFFF0000"/>
      <name val="Aptos Narrow"/>
      <family val="2"/>
      <scheme val="minor"/>
    </font>
    <font>
      <b/>
      <sz val="11"/>
      <color rgb="FFFF0000"/>
      <name val="Aptos Narrow"/>
      <family val="2"/>
      <scheme val="minor"/>
    </font>
    <font>
      <b/>
      <i/>
      <sz val="11"/>
      <color rgb="FFFF0000"/>
      <name val="Aptos Narrow"/>
      <family val="2"/>
      <scheme val="minor"/>
    </font>
    <font>
      <sz val="10"/>
      <color theme="1"/>
      <name val="Aptos Narrow"/>
      <family val="2"/>
      <scheme val="minor"/>
    </font>
    <font>
      <b/>
      <sz val="10"/>
      <color rgb="FFFF0000"/>
      <name val="Aptos Narrow"/>
      <family val="2"/>
      <scheme val="minor"/>
    </font>
    <font>
      <b/>
      <sz val="10"/>
      <color theme="1"/>
      <name val="Aptos Narrow"/>
      <family val="2"/>
      <scheme val="minor"/>
    </font>
    <font>
      <sz val="10"/>
      <color indexed="81"/>
      <name val="Tahoma"/>
      <family val="2"/>
    </font>
    <font>
      <b/>
      <sz val="11"/>
      <color theme="0"/>
      <name val="Aptos Narrow"/>
      <family val="2"/>
      <scheme val="minor"/>
    </font>
    <font>
      <sz val="11"/>
      <color rgb="FF000000"/>
      <name val="Aptos Narrow"/>
      <family val="2"/>
      <scheme val="minor"/>
    </font>
    <font>
      <sz val="11"/>
      <color rgb="FF444444"/>
      <name val="Aptos Narrow"/>
      <family val="2"/>
      <scheme val="minor"/>
    </font>
  </fonts>
  <fills count="10">
    <fill>
      <patternFill patternType="none"/>
    </fill>
    <fill>
      <patternFill patternType="gray125"/>
    </fill>
    <fill>
      <patternFill patternType="solid">
        <fgColor theme="3" tint="0.49998474074526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rgb="FFFFFFE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thin">
        <color indexed="64"/>
      </top>
      <bottom/>
      <diagonal/>
    </border>
    <border>
      <left style="medium">
        <color indexed="64"/>
      </left>
      <right style="medium">
        <color indexed="64"/>
      </right>
      <top style="thin">
        <color auto="1"/>
      </top>
      <bottom/>
      <diagonal/>
    </border>
    <border>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34">
    <xf numFmtId="0" fontId="0" fillId="0" borderId="0" xfId="0"/>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2" fillId="0" borderId="0" xfId="0" applyFont="1"/>
    <xf numFmtId="0" fontId="0" fillId="0" borderId="0" xfId="0" applyAlignment="1">
      <alignment horizontal="right"/>
    </xf>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0" fontId="0" fillId="0" borderId="0" xfId="0"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6" fillId="0" borderId="0" xfId="0" applyFont="1" applyAlignment="1" applyProtection="1">
      <alignment vertical="center"/>
      <protection locked="0"/>
    </xf>
    <xf numFmtId="0" fontId="6" fillId="0" borderId="0" xfId="0" applyFont="1" applyAlignment="1" applyProtection="1">
      <alignment horizontal="left" vertical="center"/>
      <protection locked="0"/>
    </xf>
    <xf numFmtId="0" fontId="6" fillId="0" borderId="0" xfId="0" applyFont="1" applyAlignment="1">
      <alignment horizontal="righ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left" vertical="center"/>
    </xf>
    <xf numFmtId="0" fontId="6" fillId="0" borderId="7" xfId="0" applyFont="1" applyBorder="1" applyAlignment="1">
      <alignment horizontal="left" vertical="center"/>
    </xf>
    <xf numFmtId="0" fontId="8" fillId="0" borderId="0" xfId="0" applyFont="1" applyAlignment="1">
      <alignment horizontal="left" vertical="center"/>
    </xf>
    <xf numFmtId="0" fontId="6" fillId="0" borderId="3" xfId="0" applyFont="1" applyBorder="1" applyAlignment="1">
      <alignment horizontal="left" vertical="center"/>
    </xf>
    <xf numFmtId="0" fontId="6" fillId="0" borderId="7" xfId="0" applyFont="1" applyBorder="1" applyAlignment="1" applyProtection="1">
      <alignment horizontal="left" vertical="center"/>
      <protection locked="0"/>
    </xf>
    <xf numFmtId="0" fontId="3" fillId="0" borderId="0" xfId="0" applyFont="1" applyAlignment="1">
      <alignment horizontal="left" vertical="center"/>
    </xf>
    <xf numFmtId="0" fontId="11"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4" fillId="0" borderId="8"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right" vertical="center"/>
    </xf>
    <xf numFmtId="1" fontId="3" fillId="3" borderId="11" xfId="0" applyNumberFormat="1"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 xfId="0" applyFont="1" applyFill="1" applyBorder="1" applyAlignment="1">
      <alignment horizontal="center" vertical="center" wrapText="1"/>
    </xf>
    <xf numFmtId="1" fontId="15" fillId="3" borderId="15" xfId="0" applyNumberFormat="1"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17" xfId="0" applyFont="1" applyFill="1" applyBorder="1" applyAlignment="1">
      <alignment horizontal="center" vertical="center" wrapText="1"/>
    </xf>
    <xf numFmtId="49" fontId="13" fillId="7" borderId="18" xfId="0" applyNumberFormat="1" applyFont="1" applyFill="1" applyBorder="1" applyAlignment="1">
      <alignment vertical="center"/>
    </xf>
    <xf numFmtId="49" fontId="13" fillId="7" borderId="19" xfId="0" applyNumberFormat="1" applyFont="1" applyFill="1" applyBorder="1" applyAlignment="1">
      <alignment horizontal="left" vertical="center"/>
    </xf>
    <xf numFmtId="49" fontId="13" fillId="7" borderId="7" xfId="0" applyNumberFormat="1" applyFont="1" applyFill="1" applyBorder="1" applyAlignment="1">
      <alignment horizontal="left" vertical="center"/>
    </xf>
    <xf numFmtId="49" fontId="13" fillId="7" borderId="20" xfId="0" applyNumberFormat="1" applyFont="1" applyFill="1" applyBorder="1" applyAlignment="1">
      <alignment horizontal="left" vertical="center"/>
    </xf>
    <xf numFmtId="49" fontId="13" fillId="7" borderId="19" xfId="0" applyNumberFormat="1" applyFont="1" applyFill="1" applyBorder="1" applyAlignment="1">
      <alignment vertical="center"/>
    </xf>
    <xf numFmtId="49" fontId="13" fillId="7" borderId="3" xfId="0" applyNumberFormat="1" applyFont="1" applyFill="1" applyBorder="1" applyAlignment="1">
      <alignment horizontal="left" vertical="center"/>
    </xf>
    <xf numFmtId="1" fontId="13" fillId="7" borderId="15" xfId="0" applyNumberFormat="1" applyFont="1" applyFill="1" applyBorder="1" applyAlignment="1">
      <alignment horizontal="center" vertical="center"/>
    </xf>
    <xf numFmtId="44" fontId="7" fillId="7" borderId="16" xfId="0" applyNumberFormat="1" applyFont="1" applyFill="1" applyBorder="1" applyAlignment="1">
      <alignment horizontal="right" vertical="center"/>
    </xf>
    <xf numFmtId="44" fontId="7" fillId="7" borderId="14" xfId="0" applyNumberFormat="1" applyFont="1" applyFill="1" applyBorder="1" applyAlignment="1">
      <alignment horizontal="right" vertical="center"/>
    </xf>
    <xf numFmtId="44" fontId="13" fillId="7" borderId="1" xfId="0" applyNumberFormat="1" applyFont="1" applyFill="1" applyBorder="1" applyAlignment="1">
      <alignment horizontal="right" vertical="center"/>
    </xf>
    <xf numFmtId="44" fontId="13" fillId="7" borderId="1" xfId="0" applyNumberFormat="1" applyFont="1" applyFill="1" applyBorder="1" applyAlignment="1">
      <alignment horizontal="center" vertical="center"/>
    </xf>
    <xf numFmtId="44" fontId="13" fillId="7" borderId="17" xfId="0" applyNumberFormat="1" applyFont="1" applyFill="1" applyBorder="1" applyAlignment="1">
      <alignment horizontal="left" vertical="center" wrapText="1"/>
    </xf>
    <xf numFmtId="44" fontId="13" fillId="7" borderId="14" xfId="0" applyNumberFormat="1" applyFont="1" applyFill="1" applyBorder="1" applyAlignment="1">
      <alignment horizontal="right" vertical="center"/>
    </xf>
    <xf numFmtId="44" fontId="13" fillId="7" borderId="16" xfId="0" applyNumberFormat="1" applyFont="1" applyFill="1" applyBorder="1" applyAlignment="1">
      <alignment horizontal="right" vertical="center"/>
    </xf>
    <xf numFmtId="49" fontId="13" fillId="8" borderId="14" xfId="0" applyNumberFormat="1" applyFont="1" applyFill="1" applyBorder="1" applyAlignment="1">
      <alignment vertical="center"/>
    </xf>
    <xf numFmtId="49" fontId="13" fillId="8" borderId="2" xfId="0" applyNumberFormat="1" applyFont="1" applyFill="1" applyBorder="1" applyAlignment="1">
      <alignment horizontal="left" vertical="center"/>
    </xf>
    <xf numFmtId="49" fontId="13" fillId="8" borderId="3" xfId="0" applyNumberFormat="1" applyFont="1" applyFill="1" applyBorder="1" applyAlignment="1">
      <alignment horizontal="left" vertical="center"/>
    </xf>
    <xf numFmtId="49" fontId="13" fillId="8" borderId="16" xfId="0" applyNumberFormat="1" applyFont="1" applyFill="1" applyBorder="1" applyAlignment="1">
      <alignment horizontal="left" vertical="center"/>
    </xf>
    <xf numFmtId="49" fontId="13" fillId="8" borderId="1" xfId="0" applyNumberFormat="1" applyFont="1" applyFill="1" applyBorder="1" applyAlignment="1">
      <alignment vertical="center"/>
    </xf>
    <xf numFmtId="44" fontId="7" fillId="8" borderId="16" xfId="0" applyNumberFormat="1" applyFont="1" applyFill="1" applyBorder="1" applyAlignment="1">
      <alignment horizontal="right" vertical="center"/>
    </xf>
    <xf numFmtId="44" fontId="7" fillId="8" borderId="14" xfId="0" applyNumberFormat="1" applyFont="1" applyFill="1" applyBorder="1" applyAlignment="1">
      <alignment horizontal="right" vertical="center"/>
    </xf>
    <xf numFmtId="44" fontId="13" fillId="8" borderId="1" xfId="0" applyNumberFormat="1" applyFont="1" applyFill="1" applyBorder="1" applyAlignment="1">
      <alignment horizontal="right" vertical="center"/>
    </xf>
    <xf numFmtId="44" fontId="13" fillId="8" borderId="1" xfId="0" applyNumberFormat="1" applyFont="1" applyFill="1" applyBorder="1" applyAlignment="1">
      <alignment horizontal="center" vertical="center"/>
    </xf>
    <xf numFmtId="44" fontId="13" fillId="8" borderId="17" xfId="0" applyNumberFormat="1" applyFont="1" applyFill="1" applyBorder="1" applyAlignment="1">
      <alignment horizontal="left" vertical="center" wrapText="1"/>
    </xf>
    <xf numFmtId="44" fontId="13" fillId="8" borderId="14" xfId="0" applyNumberFormat="1" applyFont="1" applyFill="1" applyBorder="1" applyAlignment="1">
      <alignment horizontal="right" vertical="center"/>
    </xf>
    <xf numFmtId="44" fontId="7" fillId="0" borderId="1" xfId="0" applyNumberFormat="1" applyFont="1" applyBorder="1" applyAlignment="1" applyProtection="1">
      <alignment horizontal="right" vertical="center"/>
      <protection locked="0"/>
    </xf>
    <xf numFmtId="44" fontId="7" fillId="0" borderId="14" xfId="0" applyNumberFormat="1" applyFont="1" applyBorder="1" applyAlignment="1" applyProtection="1">
      <alignment horizontal="right" vertical="center"/>
      <protection locked="0"/>
    </xf>
    <xf numFmtId="44" fontId="13" fillId="0" borderId="1" xfId="0" applyNumberFormat="1" applyFont="1" applyBorder="1" applyAlignment="1" applyProtection="1">
      <alignment horizontal="right" vertical="center"/>
      <protection locked="0"/>
    </xf>
    <xf numFmtId="44" fontId="13" fillId="0" borderId="1" xfId="0" applyNumberFormat="1" applyFont="1" applyBorder="1" applyAlignment="1">
      <alignment horizontal="right" vertical="center"/>
    </xf>
    <xf numFmtId="44" fontId="13" fillId="0" borderId="1" xfId="0" applyNumberFormat="1" applyFont="1" applyBorder="1" applyAlignment="1" applyProtection="1">
      <alignment horizontal="center" vertical="center"/>
      <protection locked="0"/>
    </xf>
    <xf numFmtId="44" fontId="13" fillId="0" borderId="17" xfId="0" applyNumberFormat="1" applyFont="1" applyBorder="1" applyAlignment="1" applyProtection="1">
      <alignment horizontal="left" vertical="center" wrapText="1"/>
      <protection locked="0"/>
    </xf>
    <xf numFmtId="44" fontId="13" fillId="0" borderId="14" xfId="0" applyNumberFormat="1" applyFont="1" applyBorder="1" applyAlignment="1">
      <alignment horizontal="right" vertical="center"/>
    </xf>
    <xf numFmtId="0" fontId="3" fillId="0" borderId="0" xfId="0" applyFont="1" applyAlignment="1">
      <alignment vertical="center"/>
    </xf>
    <xf numFmtId="2" fontId="3" fillId="0" borderId="0" xfId="0" applyNumberFormat="1" applyFont="1" applyAlignment="1">
      <alignment horizontal="center" vertical="center"/>
    </xf>
    <xf numFmtId="0" fontId="0" fillId="9" borderId="7" xfId="0" applyFill="1" applyBorder="1" applyAlignment="1" applyProtection="1">
      <alignment vertical="center"/>
      <protection locked="0"/>
    </xf>
    <xf numFmtId="0" fontId="0" fillId="9" borderId="7" xfId="0" applyFill="1" applyBorder="1" applyAlignment="1">
      <alignment vertical="center"/>
    </xf>
    <xf numFmtId="49" fontId="13" fillId="0" borderId="0" xfId="0" applyNumberFormat="1" applyFont="1" applyAlignment="1" applyProtection="1">
      <alignment horizontal="center" vertical="center"/>
      <protection locked="0"/>
    </xf>
    <xf numFmtId="1" fontId="13" fillId="0" borderId="0" xfId="0" applyNumberFormat="1" applyFont="1" applyAlignment="1" applyProtection="1">
      <alignment horizontal="center" vertical="center"/>
      <protection locked="0"/>
    </xf>
    <xf numFmtId="44" fontId="7" fillId="0" borderId="0" xfId="0" applyNumberFormat="1" applyFont="1" applyAlignment="1" applyProtection="1">
      <alignment horizontal="right" vertical="center"/>
      <protection locked="0"/>
    </xf>
    <xf numFmtId="44" fontId="13" fillId="0" borderId="0" xfId="0" applyNumberFormat="1" applyFont="1" applyAlignment="1" applyProtection="1">
      <alignment horizontal="right" vertical="center"/>
      <protection locked="0"/>
    </xf>
    <xf numFmtId="44" fontId="13" fillId="0" borderId="0" xfId="0" applyNumberFormat="1" applyFont="1" applyAlignment="1">
      <alignment horizontal="right" vertical="center"/>
    </xf>
    <xf numFmtId="44" fontId="13" fillId="0" borderId="0" xfId="0" applyNumberFormat="1" applyFont="1" applyAlignment="1" applyProtection="1">
      <alignment horizontal="center" vertical="center"/>
      <protection locked="0"/>
    </xf>
    <xf numFmtId="44" fontId="13" fillId="0" borderId="0" xfId="0" applyNumberFormat="1" applyFont="1" applyAlignment="1" applyProtection="1">
      <alignment horizontal="left" vertical="center" wrapText="1"/>
      <protection locked="0"/>
    </xf>
    <xf numFmtId="44" fontId="7" fillId="0" borderId="25" xfId="0" applyNumberFormat="1" applyFont="1" applyBorder="1" applyAlignment="1" applyProtection="1">
      <alignment horizontal="center" vertical="center"/>
      <protection locked="0"/>
    </xf>
    <xf numFmtId="44" fontId="7" fillId="0" borderId="4" xfId="0" applyNumberFormat="1" applyFont="1" applyBorder="1" applyAlignment="1" applyProtection="1">
      <alignment horizontal="center" vertical="center"/>
      <protection locked="0"/>
    </xf>
    <xf numFmtId="1" fontId="13" fillId="8" borderId="22" xfId="0" applyNumberFormat="1" applyFont="1" applyFill="1" applyBorder="1" applyAlignment="1">
      <alignment horizontal="center" vertical="center"/>
    </xf>
    <xf numFmtId="1" fontId="13" fillId="0" borderId="11" xfId="0" applyNumberFormat="1" applyFont="1" applyBorder="1" applyAlignment="1" applyProtection="1">
      <alignment horizontal="center" vertical="center"/>
      <protection locked="0"/>
    </xf>
    <xf numFmtId="1" fontId="13" fillId="0" borderId="15" xfId="0" applyNumberFormat="1" applyFont="1" applyBorder="1" applyAlignment="1" applyProtection="1">
      <alignment horizontal="center" vertical="center"/>
      <protection locked="0"/>
    </xf>
    <xf numFmtId="1" fontId="13" fillId="0" borderId="28" xfId="0" applyNumberFormat="1" applyFont="1" applyBorder="1" applyAlignment="1" applyProtection="1">
      <alignment horizontal="center" vertical="center"/>
      <protection locked="0"/>
    </xf>
    <xf numFmtId="0" fontId="9" fillId="4" borderId="14" xfId="0" applyFont="1" applyFill="1" applyBorder="1" applyAlignment="1">
      <alignment horizontal="center" vertical="center" wrapText="1"/>
    </xf>
    <xf numFmtId="44" fontId="7" fillId="0" borderId="30" xfId="0" applyNumberFormat="1" applyFont="1" applyBorder="1" applyAlignment="1" applyProtection="1">
      <alignment horizontal="right" vertical="center"/>
      <protection locked="0"/>
    </xf>
    <xf numFmtId="44" fontId="7" fillId="0" borderId="31" xfId="0" applyNumberFormat="1" applyFont="1" applyBorder="1" applyAlignment="1" applyProtection="1">
      <alignment horizontal="right" vertical="center"/>
      <protection locked="0"/>
    </xf>
    <xf numFmtId="44" fontId="13" fillId="0" borderId="31" xfId="0" applyNumberFormat="1" applyFont="1" applyBorder="1" applyAlignment="1" applyProtection="1">
      <alignment horizontal="right" vertical="center"/>
      <protection locked="0"/>
    </xf>
    <xf numFmtId="44" fontId="13" fillId="0" borderId="31" xfId="0" applyNumberFormat="1" applyFont="1" applyBorder="1" applyAlignment="1">
      <alignment horizontal="right" vertical="center"/>
    </xf>
    <xf numFmtId="44" fontId="13" fillId="0" borderId="31" xfId="0" applyNumberFormat="1" applyFont="1" applyBorder="1" applyAlignment="1" applyProtection="1">
      <alignment horizontal="center" vertical="center"/>
      <protection locked="0"/>
    </xf>
    <xf numFmtId="44" fontId="13" fillId="0" borderId="32" xfId="0" applyNumberFormat="1" applyFont="1" applyBorder="1" applyAlignment="1" applyProtection="1">
      <alignment horizontal="left" vertical="center" wrapText="1"/>
      <protection locked="0"/>
    </xf>
    <xf numFmtId="0" fontId="8" fillId="4" borderId="29" xfId="0" applyFont="1" applyFill="1" applyBorder="1" applyAlignment="1">
      <alignment horizontal="centerContinuous" vertical="center" wrapText="1"/>
    </xf>
    <xf numFmtId="0" fontId="8" fillId="5" borderId="12" xfId="0" applyFont="1" applyFill="1" applyBorder="1" applyAlignment="1">
      <alignment horizontal="centerContinuous" vertical="center" wrapText="1"/>
    </xf>
    <xf numFmtId="0" fontId="8" fillId="3" borderId="9" xfId="0" applyFont="1" applyFill="1" applyBorder="1" applyAlignment="1">
      <alignment horizontal="center" vertical="center" wrapText="1"/>
    </xf>
    <xf numFmtId="0" fontId="0" fillId="0" borderId="3" xfId="0" applyBorder="1" applyAlignment="1">
      <alignment horizontal="left"/>
    </xf>
    <xf numFmtId="0" fontId="15" fillId="3" borderId="26"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0" fillId="0" borderId="1" xfId="0" applyBorder="1"/>
    <xf numFmtId="0" fontId="17" fillId="2" borderId="1" xfId="0" applyFont="1" applyFill="1" applyBorder="1" applyAlignment="1">
      <alignment horizontal="center" vertical="center"/>
    </xf>
    <xf numFmtId="0" fontId="18" fillId="0" borderId="1" xfId="0" applyFont="1" applyBorder="1" applyAlignment="1">
      <alignment vertical="center"/>
    </xf>
    <xf numFmtId="0" fontId="18" fillId="0" borderId="1" xfId="0" applyFont="1" applyBorder="1" applyAlignment="1">
      <alignment horizontal="left" vertical="center"/>
    </xf>
    <xf numFmtId="0" fontId="18" fillId="0" borderId="1" xfId="0" applyFont="1" applyBorder="1" applyAlignment="1">
      <alignment horizontal="right" vertical="center"/>
    </xf>
    <xf numFmtId="0" fontId="18" fillId="0" borderId="0" xfId="0" applyFont="1" applyAlignment="1">
      <alignment vertical="center"/>
    </xf>
    <xf numFmtId="0" fontId="18" fillId="0" borderId="0" xfId="0" applyFont="1" applyAlignment="1">
      <alignment horizontal="left" vertical="center"/>
    </xf>
    <xf numFmtId="0" fontId="19" fillId="0" borderId="0" xfId="0" applyFont="1"/>
    <xf numFmtId="49" fontId="15" fillId="0" borderId="0" xfId="0" applyNumberFormat="1" applyFont="1" applyAlignment="1" applyProtection="1">
      <alignment vertical="center"/>
      <protection locked="0"/>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8" fillId="6" borderId="9"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3" xfId="0" applyFont="1" applyFill="1" applyBorder="1" applyAlignment="1">
      <alignment horizontal="center" vertical="center"/>
    </xf>
    <xf numFmtId="49" fontId="13" fillId="0" borderId="5" xfId="0" applyNumberFormat="1" applyFont="1" applyBorder="1" applyAlignment="1" applyProtection="1">
      <alignment horizontal="center" vertical="center" wrapText="1"/>
      <protection locked="0"/>
    </xf>
    <xf numFmtId="49" fontId="13" fillId="0" borderId="6" xfId="0" applyNumberFormat="1" applyFont="1" applyBorder="1" applyAlignment="1" applyProtection="1">
      <alignment horizontal="center" vertical="center" wrapText="1"/>
      <protection locked="0"/>
    </xf>
    <xf numFmtId="49" fontId="13" fillId="0" borderId="21" xfId="0" applyNumberFormat="1" applyFont="1" applyBorder="1" applyAlignment="1" applyProtection="1">
      <alignment horizontal="center" vertical="center" wrapText="1"/>
      <protection locked="0"/>
    </xf>
    <xf numFmtId="49" fontId="13" fillId="0" borderId="24" xfId="0" applyNumberFormat="1" applyFont="1" applyBorder="1" applyAlignment="1" applyProtection="1">
      <alignment horizontal="center" vertical="center" wrapText="1"/>
      <protection locked="0"/>
    </xf>
    <xf numFmtId="49" fontId="13" fillId="0" borderId="0" xfId="0" applyNumberFormat="1" applyFont="1" applyAlignment="1" applyProtection="1">
      <alignment horizontal="center" vertical="center" wrapText="1"/>
      <protection locked="0"/>
    </xf>
    <xf numFmtId="49" fontId="13" fillId="0" borderId="23" xfId="0" applyNumberFormat="1" applyFont="1" applyBorder="1" applyAlignment="1" applyProtection="1">
      <alignment horizontal="center" vertical="center" wrapText="1"/>
      <protection locked="0"/>
    </xf>
    <xf numFmtId="49" fontId="13" fillId="0" borderId="19" xfId="0" applyNumberFormat="1" applyFont="1" applyBorder="1" applyAlignment="1" applyProtection="1">
      <alignment horizontal="center" vertical="center" wrapText="1"/>
      <protection locked="0"/>
    </xf>
    <xf numFmtId="49" fontId="13" fillId="0" borderId="7" xfId="0" applyNumberFormat="1" applyFont="1" applyBorder="1" applyAlignment="1" applyProtection="1">
      <alignment horizontal="center" vertical="center" wrapText="1"/>
      <protection locked="0"/>
    </xf>
    <xf numFmtId="49" fontId="13" fillId="0" borderId="2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wrapText="1"/>
      <protection locked="0"/>
    </xf>
    <xf numFmtId="49" fontId="13" fillId="0" borderId="27" xfId="0" applyNumberFormat="1" applyFont="1" applyBorder="1" applyAlignment="1" applyProtection="1">
      <alignment horizontal="center" vertical="center" wrapText="1"/>
      <protection locked="0"/>
    </xf>
    <xf numFmtId="49" fontId="13" fillId="0" borderId="26" xfId="0" applyNumberFormat="1" applyFont="1" applyBorder="1" applyAlignment="1" applyProtection="1">
      <alignment horizontal="center" vertical="center" wrapText="1"/>
      <protection locked="0"/>
    </xf>
    <xf numFmtId="0" fontId="15"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Normal" xfId="0" builtinId="0"/>
  </cellStyles>
  <dxfs count="2">
    <dxf>
      <font>
        <color auto="1"/>
      </font>
      <fill>
        <patternFill>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6678-20F3-48D2-9740-20B1B9E7F634}">
  <dimension ref="A1:G11"/>
  <sheetViews>
    <sheetView zoomScale="98" zoomScaleNormal="98" workbookViewId="0">
      <selection activeCell="B27" sqref="B27"/>
    </sheetView>
  </sheetViews>
  <sheetFormatPr defaultRowHeight="14.4" x14ac:dyDescent="0.3"/>
  <cols>
    <col min="1" max="1" width="20.44140625" customWidth="1"/>
    <col min="2" max="2" width="23.6640625" customWidth="1"/>
    <col min="3" max="3" width="12.88671875" customWidth="1"/>
    <col min="6" max="6" width="14" customWidth="1"/>
    <col min="7" max="7" width="18.6640625" customWidth="1"/>
  </cols>
  <sheetData>
    <row r="1" spans="1:7" x14ac:dyDescent="0.3">
      <c r="A1" s="105" t="s">
        <v>3</v>
      </c>
      <c r="B1" s="105" t="s">
        <v>4</v>
      </c>
      <c r="C1" s="105" t="s">
        <v>0</v>
      </c>
      <c r="D1" s="105" t="s">
        <v>5</v>
      </c>
      <c r="E1" s="105" t="s">
        <v>6</v>
      </c>
      <c r="F1" s="105" t="s">
        <v>1</v>
      </c>
      <c r="G1" s="105" t="s">
        <v>2</v>
      </c>
    </row>
    <row r="2" spans="1:7" x14ac:dyDescent="0.3">
      <c r="A2" s="106" t="s">
        <v>7</v>
      </c>
      <c r="B2" s="107" t="s">
        <v>8</v>
      </c>
      <c r="C2" s="107" t="s">
        <v>9</v>
      </c>
      <c r="D2" s="107" t="s">
        <v>10</v>
      </c>
      <c r="E2" s="104">
        <v>32210</v>
      </c>
      <c r="F2" s="108">
        <v>30.253014</v>
      </c>
      <c r="G2" s="108">
        <v>-81.741321999999997</v>
      </c>
    </row>
    <row r="3" spans="1:7" x14ac:dyDescent="0.3">
      <c r="A3" s="106" t="s">
        <v>11</v>
      </c>
      <c r="B3" s="107" t="s">
        <v>16</v>
      </c>
      <c r="C3" s="107" t="s">
        <v>9</v>
      </c>
      <c r="D3" s="107" t="s">
        <v>10</v>
      </c>
      <c r="E3" s="104">
        <v>32208</v>
      </c>
      <c r="F3" s="108">
        <v>30.413117</v>
      </c>
      <c r="G3" s="108">
        <v>-81.686159000000004</v>
      </c>
    </row>
    <row r="4" spans="1:7" x14ac:dyDescent="0.3">
      <c r="A4" s="106" t="s">
        <v>12</v>
      </c>
      <c r="B4" s="107" t="s">
        <v>17</v>
      </c>
      <c r="C4" s="107" t="s">
        <v>21</v>
      </c>
      <c r="D4" s="107" t="s">
        <v>10</v>
      </c>
      <c r="E4" s="104">
        <v>33619</v>
      </c>
      <c r="F4" s="108">
        <v>27.963322000000002</v>
      </c>
      <c r="G4" s="108">
        <v>-82.400104999999996</v>
      </c>
    </row>
    <row r="5" spans="1:7" x14ac:dyDescent="0.3">
      <c r="A5" s="106" t="s">
        <v>13</v>
      </c>
      <c r="B5" s="107" t="s">
        <v>18</v>
      </c>
      <c r="C5" s="107" t="s">
        <v>9</v>
      </c>
      <c r="D5" s="107" t="s">
        <v>10</v>
      </c>
      <c r="E5" s="104">
        <v>32211</v>
      </c>
      <c r="F5" s="108">
        <v>30.346926</v>
      </c>
      <c r="G5" s="108">
        <v>-81.606920000000002</v>
      </c>
    </row>
    <row r="6" spans="1:7" x14ac:dyDescent="0.3">
      <c r="A6" s="106" t="s">
        <v>14</v>
      </c>
      <c r="B6" s="107" t="s">
        <v>19</v>
      </c>
      <c r="C6" s="107" t="s">
        <v>21</v>
      </c>
      <c r="D6" s="107" t="s">
        <v>10</v>
      </c>
      <c r="E6" s="104">
        <v>33612</v>
      </c>
      <c r="F6" s="108">
        <v>28.05341</v>
      </c>
      <c r="G6" s="108">
        <v>-82.453040000000001</v>
      </c>
    </row>
    <row r="7" spans="1:7" x14ac:dyDescent="0.3">
      <c r="A7" s="106" t="s">
        <v>15</v>
      </c>
      <c r="B7" s="107" t="s">
        <v>20</v>
      </c>
      <c r="C7" s="107" t="s">
        <v>22</v>
      </c>
      <c r="D7" s="107" t="s">
        <v>10</v>
      </c>
      <c r="E7" s="104">
        <v>33805</v>
      </c>
      <c r="F7" s="108">
        <v>28.06681</v>
      </c>
      <c r="G7" s="108">
        <v>-81.97833</v>
      </c>
    </row>
    <row r="8" spans="1:7" x14ac:dyDescent="0.3">
      <c r="A8" s="109"/>
      <c r="B8" s="110"/>
      <c r="C8" s="110"/>
      <c r="D8" s="110"/>
    </row>
    <row r="9" spans="1:7" x14ac:dyDescent="0.3">
      <c r="A9" s="109"/>
      <c r="B9" s="110"/>
      <c r="C9" s="110"/>
      <c r="D9" s="110"/>
      <c r="F9" s="111"/>
      <c r="G9" s="111"/>
    </row>
    <row r="10" spans="1:7" x14ac:dyDescent="0.3">
      <c r="A10" s="3"/>
      <c r="B10" s="4"/>
      <c r="C10" s="4"/>
      <c r="D10" s="4"/>
      <c r="G10" s="6"/>
    </row>
    <row r="11" spans="1:7" x14ac:dyDescent="0.3">
      <c r="A11" s="3"/>
      <c r="B11" s="4"/>
      <c r="C11" s="4"/>
      <c r="D11" s="4"/>
      <c r="G11" s="5"/>
    </row>
  </sheetData>
  <autoFilter ref="A1:G1" xr:uid="{66DC6678-20F3-48D2-9740-20B1B9E7F634}">
    <sortState xmlns:xlrd2="http://schemas.microsoft.com/office/spreadsheetml/2017/richdata2" ref="A2:G75">
      <sortCondition ref="A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43EA8-8E91-4438-AA01-C014718E868F}">
  <dimension ref="A1:U34"/>
  <sheetViews>
    <sheetView tabSelected="1" zoomScale="90" zoomScaleNormal="90" workbookViewId="0">
      <selection activeCell="P31" sqref="P31"/>
    </sheetView>
  </sheetViews>
  <sheetFormatPr defaultColWidth="8.88671875" defaultRowHeight="14.4" x14ac:dyDescent="0.3"/>
  <cols>
    <col min="1" max="1" width="0.6640625" style="7" customWidth="1"/>
    <col min="2" max="2" width="24.5546875" style="7" customWidth="1"/>
    <col min="3" max="3" width="12.109375" style="7" customWidth="1"/>
    <col min="4" max="4" width="12.33203125" style="7" customWidth="1"/>
    <col min="5" max="5" width="5.6640625" style="7" customWidth="1"/>
    <col min="6" max="6" width="17.5546875" style="7" customWidth="1"/>
    <col min="7" max="7" width="17" style="7" customWidth="1"/>
    <col min="8" max="8" width="14.88671875" style="7" customWidth="1"/>
    <col min="9" max="9" width="8.44140625" style="7" customWidth="1"/>
    <col min="10" max="10" width="11.44140625" style="7" bestFit="1" customWidth="1"/>
    <col min="11" max="11" width="15.6640625" style="7" customWidth="1"/>
    <col min="12" max="12" width="14.5546875" style="7" customWidth="1"/>
    <col min="13" max="16" width="15" style="7" customWidth="1"/>
    <col min="17" max="17" width="12.88671875" style="7" bestFit="1" customWidth="1"/>
    <col min="18" max="18" width="31.5546875" style="22" customWidth="1"/>
    <col min="19" max="19" width="15.33203125" style="12" customWidth="1"/>
    <col min="20" max="20" width="19.109375" style="7" customWidth="1"/>
    <col min="21" max="21" width="20.44140625" style="7" customWidth="1"/>
    <col min="22" max="16384" width="8.88671875" style="7"/>
  </cols>
  <sheetData>
    <row r="1" spans="1:19" ht="22.2" x14ac:dyDescent="0.3">
      <c r="B1" s="8" t="s">
        <v>23</v>
      </c>
      <c r="C1" s="9"/>
      <c r="K1" s="10"/>
      <c r="L1" s="10"/>
      <c r="M1" s="10"/>
      <c r="N1" s="10"/>
      <c r="O1" s="10"/>
      <c r="P1" s="10"/>
      <c r="Q1" s="10"/>
      <c r="R1" s="11"/>
    </row>
    <row r="2" spans="1:19" s="13" customFormat="1" ht="14.4" customHeight="1" x14ac:dyDescent="0.3">
      <c r="B2" s="14"/>
      <c r="C2" s="15"/>
      <c r="D2" s="15"/>
      <c r="E2" s="15"/>
      <c r="F2" s="15"/>
      <c r="K2" s="16"/>
      <c r="L2" s="16"/>
      <c r="M2" s="16"/>
      <c r="N2" s="16"/>
      <c r="O2" s="16"/>
      <c r="P2" s="16"/>
      <c r="Q2" s="16"/>
      <c r="R2" s="17"/>
      <c r="S2" s="18"/>
    </row>
    <row r="3" spans="1:19" s="13" customFormat="1" ht="13.95" customHeight="1" x14ac:dyDescent="0.3">
      <c r="B3" s="19" t="s">
        <v>75</v>
      </c>
      <c r="C3" s="15"/>
      <c r="D3" s="15"/>
      <c r="E3" s="15"/>
      <c r="F3" s="15"/>
      <c r="K3" s="16"/>
      <c r="L3" s="16"/>
      <c r="M3" s="16"/>
      <c r="N3" s="16"/>
      <c r="O3" s="16"/>
      <c r="P3" s="16"/>
      <c r="Q3" s="16"/>
      <c r="R3" s="17"/>
      <c r="S3" s="18"/>
    </row>
    <row r="4" spans="1:19" s="13" customFormat="1" ht="14.4" customHeight="1" x14ac:dyDescent="0.3">
      <c r="B4" s="14" t="s">
        <v>24</v>
      </c>
      <c r="C4" s="15"/>
      <c r="D4" s="15"/>
      <c r="E4" s="15"/>
      <c r="F4" s="15"/>
      <c r="K4" s="16"/>
      <c r="L4" s="16"/>
      <c r="M4" s="16"/>
      <c r="N4" s="16"/>
      <c r="O4" s="16"/>
      <c r="P4" s="16"/>
      <c r="Q4" s="16"/>
      <c r="R4" s="17"/>
      <c r="S4" s="18"/>
    </row>
    <row r="5" spans="1:19" s="13" customFormat="1" ht="14.4" customHeight="1" x14ac:dyDescent="0.3">
      <c r="B5" s="14" t="s">
        <v>25</v>
      </c>
      <c r="C5" s="15"/>
      <c r="D5" s="15"/>
      <c r="E5" s="15"/>
      <c r="F5" s="15"/>
      <c r="K5" s="16"/>
      <c r="L5" s="16"/>
      <c r="M5" s="16"/>
      <c r="N5" s="16"/>
      <c r="O5" s="16"/>
      <c r="P5" s="16"/>
      <c r="Q5" s="16"/>
      <c r="R5" s="17"/>
      <c r="S5" s="18"/>
    </row>
    <row r="6" spans="1:19" s="13" customFormat="1" ht="14.4" customHeight="1" x14ac:dyDescent="0.3">
      <c r="B6" s="14" t="s">
        <v>26</v>
      </c>
      <c r="C6" s="15"/>
      <c r="D6" s="15"/>
      <c r="E6" s="15"/>
      <c r="F6" s="15"/>
      <c r="K6" s="16"/>
      <c r="L6" s="16"/>
      <c r="M6" s="16"/>
      <c r="N6" s="16"/>
      <c r="O6" s="16"/>
      <c r="P6" s="16"/>
      <c r="Q6" s="16"/>
      <c r="R6" s="17"/>
      <c r="S6" s="18"/>
    </row>
    <row r="7" spans="1:19" s="13" customFormat="1" ht="14.4" customHeight="1" x14ac:dyDescent="0.3">
      <c r="B7" s="14" t="s">
        <v>27</v>
      </c>
      <c r="C7" s="15"/>
      <c r="D7" s="15"/>
      <c r="E7" s="15"/>
      <c r="F7" s="15"/>
      <c r="K7" s="16"/>
      <c r="L7" s="16"/>
      <c r="M7" s="16"/>
      <c r="N7" s="16"/>
      <c r="O7" s="16"/>
      <c r="P7" s="16"/>
      <c r="Q7" s="16"/>
      <c r="R7" s="17"/>
      <c r="S7" s="18"/>
    </row>
    <row r="8" spans="1:19" s="13" customFormat="1" ht="14.4" customHeight="1" x14ac:dyDescent="0.3">
      <c r="B8" s="14" t="s">
        <v>76</v>
      </c>
      <c r="C8" s="15"/>
      <c r="D8" s="15"/>
      <c r="E8" s="15"/>
      <c r="F8" s="15"/>
      <c r="K8" s="16"/>
      <c r="L8" s="16"/>
      <c r="M8" s="16"/>
      <c r="N8" s="16"/>
      <c r="O8" s="16"/>
      <c r="P8" s="16"/>
      <c r="Q8" s="16"/>
      <c r="R8" s="17"/>
      <c r="S8" s="18"/>
    </row>
    <row r="9" spans="1:19" ht="14.4" customHeight="1" x14ac:dyDescent="0.3">
      <c r="B9" s="20"/>
      <c r="C9" s="21"/>
      <c r="D9" s="21"/>
      <c r="E9" s="21"/>
      <c r="F9" s="21"/>
      <c r="K9" s="10"/>
      <c r="L9" s="10"/>
      <c r="M9" s="10"/>
      <c r="N9" s="10"/>
      <c r="O9" s="10"/>
      <c r="P9" s="10"/>
      <c r="Q9" s="10"/>
      <c r="R9" s="11"/>
    </row>
    <row r="10" spans="1:19" ht="14.4" customHeight="1" x14ac:dyDescent="0.3">
      <c r="A10" s="22"/>
      <c r="B10" s="15" t="s">
        <v>28</v>
      </c>
      <c r="C10" s="23">
        <v>17025973</v>
      </c>
      <c r="D10" s="23"/>
      <c r="E10" s="23"/>
      <c r="F10" s="15"/>
      <c r="G10" s="13"/>
      <c r="H10" s="10"/>
      <c r="I10" s="10"/>
      <c r="J10" s="10"/>
      <c r="K10" s="10"/>
      <c r="L10" s="10"/>
      <c r="M10" s="12"/>
      <c r="N10" s="12"/>
      <c r="S10" s="7"/>
    </row>
    <row r="11" spans="1:19" x14ac:dyDescent="0.3">
      <c r="A11" s="22"/>
      <c r="B11" s="24" t="s">
        <v>29</v>
      </c>
      <c r="C11" s="101">
        <v>270000091</v>
      </c>
      <c r="D11" s="25"/>
      <c r="E11" s="25"/>
      <c r="F11" s="13"/>
      <c r="G11" s="13"/>
      <c r="H11" s="10"/>
      <c r="I11" s="10"/>
      <c r="J11" s="10"/>
      <c r="K11" s="10"/>
      <c r="L11" s="10"/>
      <c r="M11" s="12"/>
      <c r="N11" s="12"/>
      <c r="S11" s="7"/>
    </row>
    <row r="12" spans="1:19" x14ac:dyDescent="0.3">
      <c r="A12" s="22"/>
      <c r="B12" s="24" t="s">
        <v>30</v>
      </c>
      <c r="C12" s="26"/>
      <c r="D12" s="26"/>
      <c r="E12" s="26"/>
      <c r="F12" s="13"/>
      <c r="G12" s="13"/>
      <c r="H12" s="10"/>
      <c r="I12" s="10"/>
      <c r="J12" s="10"/>
      <c r="K12" s="10"/>
      <c r="L12" s="10"/>
      <c r="M12" s="12"/>
      <c r="N12" s="12"/>
      <c r="O12" s="12"/>
      <c r="S12" s="7"/>
    </row>
    <row r="13" spans="1:19" x14ac:dyDescent="0.3">
      <c r="A13" s="22"/>
      <c r="B13" s="27" t="s">
        <v>31</v>
      </c>
      <c r="C13" s="26"/>
      <c r="D13" s="26"/>
      <c r="E13" s="26"/>
      <c r="F13" s="13"/>
      <c r="G13" s="13"/>
      <c r="H13" s="10"/>
      <c r="I13" s="10"/>
      <c r="J13" s="10"/>
      <c r="K13" s="10"/>
      <c r="L13" s="10"/>
      <c r="M13" s="12"/>
      <c r="N13" s="12"/>
      <c r="O13" s="12"/>
      <c r="S13" s="7"/>
    </row>
    <row r="14" spans="1:19" x14ac:dyDescent="0.3">
      <c r="A14" s="22"/>
      <c r="B14" s="27" t="s">
        <v>32</v>
      </c>
      <c r="C14" s="26"/>
      <c r="D14" s="26"/>
      <c r="E14" s="26"/>
      <c r="F14" s="13"/>
      <c r="G14" s="13"/>
      <c r="H14" s="13"/>
      <c r="I14" s="13"/>
      <c r="J14" s="13"/>
      <c r="K14" s="13"/>
      <c r="L14" s="28"/>
    </row>
    <row r="15" spans="1:19" x14ac:dyDescent="0.3">
      <c r="B15" s="29"/>
      <c r="L15" s="28"/>
    </row>
    <row r="16" spans="1:19" s="30" customFormat="1" thickBot="1" x14ac:dyDescent="0.35">
      <c r="L16" s="31"/>
      <c r="R16" s="32"/>
      <c r="S16" s="33"/>
    </row>
    <row r="17" spans="2:21" ht="46.2" customHeight="1" thickBot="1" x14ac:dyDescent="0.35">
      <c r="B17" s="113" t="s">
        <v>33</v>
      </c>
      <c r="C17" s="114"/>
      <c r="D17" s="114"/>
      <c r="E17" s="114"/>
      <c r="F17" s="114"/>
      <c r="G17" s="114"/>
      <c r="H17" s="114"/>
      <c r="I17" s="114"/>
      <c r="J17" s="34" t="s">
        <v>34</v>
      </c>
      <c r="K17" s="98" t="s">
        <v>35</v>
      </c>
      <c r="L17" s="99" t="s">
        <v>36</v>
      </c>
      <c r="M17" s="115" t="s">
        <v>37</v>
      </c>
      <c r="N17" s="116"/>
      <c r="O17" s="116"/>
      <c r="P17" s="116"/>
      <c r="Q17" s="116"/>
      <c r="R17" s="117"/>
      <c r="S17" s="100" t="s">
        <v>38</v>
      </c>
      <c r="T17" s="100" t="s">
        <v>39</v>
      </c>
      <c r="U17" s="103" t="s">
        <v>40</v>
      </c>
    </row>
    <row r="18" spans="2:21" ht="41.4" x14ac:dyDescent="0.3">
      <c r="B18" s="35" t="s">
        <v>41</v>
      </c>
      <c r="C18" s="130" t="s">
        <v>42</v>
      </c>
      <c r="D18" s="130"/>
      <c r="E18" s="130"/>
      <c r="F18" s="36" t="s">
        <v>43</v>
      </c>
      <c r="G18" s="130" t="s">
        <v>44</v>
      </c>
      <c r="H18" s="130"/>
      <c r="I18" s="131"/>
      <c r="J18" s="37" t="s">
        <v>45</v>
      </c>
      <c r="K18" s="91" t="s">
        <v>46</v>
      </c>
      <c r="L18" s="38" t="s">
        <v>46</v>
      </c>
      <c r="M18" s="39" t="s">
        <v>47</v>
      </c>
      <c r="N18" s="40" t="s">
        <v>48</v>
      </c>
      <c r="O18" s="40" t="s">
        <v>49</v>
      </c>
      <c r="P18" s="40" t="s">
        <v>50</v>
      </c>
      <c r="Q18" s="40" t="s">
        <v>51</v>
      </c>
      <c r="R18" s="41" t="s">
        <v>52</v>
      </c>
      <c r="S18" s="35" t="s">
        <v>46</v>
      </c>
      <c r="T18" s="36" t="s">
        <v>46</v>
      </c>
      <c r="U18" s="102" t="s">
        <v>46</v>
      </c>
    </row>
    <row r="19" spans="2:21" x14ac:dyDescent="0.3">
      <c r="B19" s="42" t="s">
        <v>53</v>
      </c>
      <c r="C19" s="43" t="s">
        <v>54</v>
      </c>
      <c r="D19" s="44"/>
      <c r="E19" s="45"/>
      <c r="F19" s="46" t="s">
        <v>55</v>
      </c>
      <c r="G19" s="43" t="s">
        <v>56</v>
      </c>
      <c r="H19" s="44"/>
      <c r="I19" s="47"/>
      <c r="J19" s="48">
        <v>60</v>
      </c>
      <c r="K19" s="50">
        <v>100</v>
      </c>
      <c r="L19" s="49">
        <v>20</v>
      </c>
      <c r="M19" s="50">
        <v>100</v>
      </c>
      <c r="N19" s="51">
        <v>3750</v>
      </c>
      <c r="O19" s="51">
        <v>0</v>
      </c>
      <c r="P19" s="51">
        <f t="shared" ref="P19" si="0">N19+O19</f>
        <v>3750</v>
      </c>
      <c r="Q19" s="52" t="s">
        <v>57</v>
      </c>
      <c r="R19" s="53" t="s">
        <v>58</v>
      </c>
      <c r="S19" s="54">
        <f>IF($K19&lt;1,0,(($K19+$L19)*$J19)+$M19+$P19)</f>
        <v>11050</v>
      </c>
      <c r="T19" s="51">
        <f>IF($K19&lt;1,0,(($K19+$L19)*$J19)+$M19+$N19)</f>
        <v>11050</v>
      </c>
      <c r="U19" s="51">
        <f>S19-T19</f>
        <v>0</v>
      </c>
    </row>
    <row r="20" spans="2:21" x14ac:dyDescent="0.3">
      <c r="B20" s="42" t="s">
        <v>53</v>
      </c>
      <c r="C20" s="43" t="s">
        <v>54</v>
      </c>
      <c r="D20" s="44"/>
      <c r="E20" s="45"/>
      <c r="F20" s="46" t="s">
        <v>59</v>
      </c>
      <c r="G20" s="43" t="s">
        <v>60</v>
      </c>
      <c r="H20" s="44"/>
      <c r="I20" s="44"/>
      <c r="J20" s="48">
        <v>60</v>
      </c>
      <c r="K20" s="50">
        <v>100</v>
      </c>
      <c r="L20" s="49">
        <v>20</v>
      </c>
      <c r="M20" s="50">
        <v>100</v>
      </c>
      <c r="N20" s="55">
        <v>0</v>
      </c>
      <c r="O20" s="51">
        <v>0</v>
      </c>
      <c r="P20" s="51">
        <f>N20+O20</f>
        <v>0</v>
      </c>
      <c r="Q20" s="52" t="s">
        <v>61</v>
      </c>
      <c r="R20" s="53" t="s">
        <v>62</v>
      </c>
      <c r="S20" s="54">
        <f>IF($K20&lt;1,0,(($K20+$L20)*$J20)+$M20+$P20)</f>
        <v>7300</v>
      </c>
      <c r="T20" s="51">
        <f>IF($K20&lt;1,0,(($K20+$L20)*$J20)+$M20+$N20)</f>
        <v>7300</v>
      </c>
      <c r="U20" s="51">
        <f>S20-T20</f>
        <v>0</v>
      </c>
    </row>
    <row r="21" spans="2:21" x14ac:dyDescent="0.3">
      <c r="B21" s="42" t="s">
        <v>53</v>
      </c>
      <c r="C21" s="43" t="s">
        <v>54</v>
      </c>
      <c r="D21" s="44"/>
      <c r="E21" s="45"/>
      <c r="F21" s="46" t="s">
        <v>59</v>
      </c>
      <c r="G21" s="43" t="s">
        <v>60</v>
      </c>
      <c r="H21" s="44"/>
      <c r="I21" s="47"/>
      <c r="J21" s="48">
        <v>60</v>
      </c>
      <c r="K21" s="50">
        <v>0</v>
      </c>
      <c r="L21" s="49">
        <v>0</v>
      </c>
      <c r="M21" s="50">
        <v>100</v>
      </c>
      <c r="N21" s="51">
        <v>2000</v>
      </c>
      <c r="O21" s="51">
        <v>0</v>
      </c>
      <c r="P21" s="51">
        <f t="shared" ref="P21:P28" si="1">N21+O21</f>
        <v>2000</v>
      </c>
      <c r="Q21" s="52" t="s">
        <v>61</v>
      </c>
      <c r="R21" s="53" t="s">
        <v>62</v>
      </c>
      <c r="S21" s="54">
        <f>IF($K21&lt;1,0,(($K21+$L21)*$J21)+$M21+$P21)</f>
        <v>0</v>
      </c>
      <c r="T21" s="51">
        <f>IF($K21&lt;1,0,(($K21+$L21)*$J21)+$M21+$N21)</f>
        <v>0</v>
      </c>
      <c r="U21" s="51">
        <f>S21-T21</f>
        <v>0</v>
      </c>
    </row>
    <row r="22" spans="2:21" ht="15" thickBot="1" x14ac:dyDescent="0.35">
      <c r="B22" s="56" t="s">
        <v>63</v>
      </c>
      <c r="C22" s="57" t="s">
        <v>63</v>
      </c>
      <c r="D22" s="58"/>
      <c r="E22" s="59"/>
      <c r="F22" s="60" t="s">
        <v>63</v>
      </c>
      <c r="G22" s="57" t="s">
        <v>63</v>
      </c>
      <c r="H22" s="58"/>
      <c r="I22" s="58"/>
      <c r="J22" s="87">
        <v>0</v>
      </c>
      <c r="K22" s="62">
        <v>0</v>
      </c>
      <c r="L22" s="61">
        <v>0</v>
      </c>
      <c r="M22" s="62">
        <v>0</v>
      </c>
      <c r="N22" s="63">
        <v>0</v>
      </c>
      <c r="O22" s="63">
        <v>0</v>
      </c>
      <c r="P22" s="63">
        <v>0</v>
      </c>
      <c r="Q22" s="64"/>
      <c r="R22" s="65" t="s">
        <v>63</v>
      </c>
      <c r="S22" s="66">
        <v>0</v>
      </c>
      <c r="T22" s="63">
        <v>0</v>
      </c>
      <c r="U22" s="63">
        <v>0</v>
      </c>
    </row>
    <row r="23" spans="2:21" ht="14.4" customHeight="1" x14ac:dyDescent="0.3">
      <c r="B23" s="127" t="s">
        <v>73</v>
      </c>
      <c r="C23" s="118" t="s">
        <v>74</v>
      </c>
      <c r="D23" s="119"/>
      <c r="E23" s="120"/>
      <c r="F23" s="1" t="s">
        <v>7</v>
      </c>
      <c r="G23" s="1" t="s">
        <v>64</v>
      </c>
      <c r="H23" s="1"/>
      <c r="I23" s="2"/>
      <c r="J23" s="88">
        <v>36</v>
      </c>
      <c r="K23" s="85"/>
      <c r="L23" s="86"/>
      <c r="M23" s="68"/>
      <c r="N23" s="69"/>
      <c r="O23" s="69"/>
      <c r="P23" s="70">
        <f>N23+O23</f>
        <v>0</v>
      </c>
      <c r="Q23" s="71"/>
      <c r="R23" s="72"/>
      <c r="S23" s="73">
        <f>IF($K23&lt;1,0,(($K23+$L23)*$J23)+$M23+$P23)</f>
        <v>0</v>
      </c>
      <c r="T23" s="70">
        <f t="shared" ref="T23:T28" si="2">IF($K23&lt;1,0,(($K23+$L23)*$J23)+$M23+$N23)</f>
        <v>0</v>
      </c>
      <c r="U23" s="70">
        <f t="shared" ref="U23:U28" si="3">S23-T23</f>
        <v>0</v>
      </c>
    </row>
    <row r="24" spans="2:21" x14ac:dyDescent="0.3">
      <c r="B24" s="128"/>
      <c r="C24" s="121"/>
      <c r="D24" s="122"/>
      <c r="E24" s="123"/>
      <c r="F24" s="1" t="s">
        <v>11</v>
      </c>
      <c r="G24" s="132" t="s">
        <v>68</v>
      </c>
      <c r="H24" s="132"/>
      <c r="I24" s="133"/>
      <c r="J24" s="89">
        <v>36</v>
      </c>
      <c r="K24" s="68"/>
      <c r="L24" s="67"/>
      <c r="M24" s="68"/>
      <c r="N24" s="69"/>
      <c r="O24" s="69"/>
      <c r="P24" s="70">
        <f t="shared" si="1"/>
        <v>0</v>
      </c>
      <c r="Q24" s="71"/>
      <c r="R24" s="72"/>
      <c r="S24" s="73">
        <f t="shared" ref="S24:S28" si="4">IF($K24&lt;1,0,(($K24+$L24)*$J24)+$M24+$P24)</f>
        <v>0</v>
      </c>
      <c r="T24" s="70">
        <f t="shared" si="2"/>
        <v>0</v>
      </c>
      <c r="U24" s="70">
        <f t="shared" si="3"/>
        <v>0</v>
      </c>
    </row>
    <row r="25" spans="2:21" x14ac:dyDescent="0.3">
      <c r="B25" s="128"/>
      <c r="C25" s="121"/>
      <c r="D25" s="122"/>
      <c r="E25" s="123"/>
      <c r="F25" s="1" t="s">
        <v>13</v>
      </c>
      <c r="G25" s="132" t="s">
        <v>69</v>
      </c>
      <c r="H25" s="132"/>
      <c r="I25" s="133"/>
      <c r="J25" s="89">
        <v>36</v>
      </c>
      <c r="K25" s="68"/>
      <c r="L25" s="67"/>
      <c r="M25" s="68"/>
      <c r="N25" s="69"/>
      <c r="O25" s="69"/>
      <c r="P25" s="70">
        <f>N25+O25</f>
        <v>0</v>
      </c>
      <c r="Q25" s="71"/>
      <c r="R25" s="72"/>
      <c r="S25" s="73">
        <f>IF($K25&lt;1,0,(($K25+$L25)*$J25)+$M25+$P25)</f>
        <v>0</v>
      </c>
      <c r="T25" s="70">
        <f t="shared" si="2"/>
        <v>0</v>
      </c>
      <c r="U25" s="70">
        <f t="shared" si="3"/>
        <v>0</v>
      </c>
    </row>
    <row r="26" spans="2:21" x14ac:dyDescent="0.3">
      <c r="B26" s="128"/>
      <c r="C26" s="121"/>
      <c r="D26" s="122"/>
      <c r="E26" s="123"/>
      <c r="F26" s="1" t="s">
        <v>12</v>
      </c>
      <c r="G26" s="132" t="s">
        <v>70</v>
      </c>
      <c r="H26" s="132"/>
      <c r="I26" s="133"/>
      <c r="J26" s="89">
        <v>36</v>
      </c>
      <c r="K26" s="68"/>
      <c r="L26" s="67"/>
      <c r="M26" s="68"/>
      <c r="N26" s="69"/>
      <c r="O26" s="69"/>
      <c r="P26" s="70">
        <f>N26+O26</f>
        <v>0</v>
      </c>
      <c r="Q26" s="71"/>
      <c r="R26" s="72"/>
      <c r="S26" s="73">
        <f>IF($K26&lt;1,0,(($K26+$L26)*$J26)+$M26+$P26)</f>
        <v>0</v>
      </c>
      <c r="T26" s="70">
        <f t="shared" si="2"/>
        <v>0</v>
      </c>
      <c r="U26" s="70">
        <f>S26-T26</f>
        <v>0</v>
      </c>
    </row>
    <row r="27" spans="2:21" x14ac:dyDescent="0.3">
      <c r="B27" s="128"/>
      <c r="C27" s="121"/>
      <c r="D27" s="122"/>
      <c r="E27" s="123"/>
      <c r="F27" s="1" t="s">
        <v>14</v>
      </c>
      <c r="G27" s="132" t="s">
        <v>71</v>
      </c>
      <c r="H27" s="132"/>
      <c r="I27" s="133"/>
      <c r="J27" s="89">
        <v>36</v>
      </c>
      <c r="K27" s="68"/>
      <c r="L27" s="67"/>
      <c r="M27" s="68"/>
      <c r="N27" s="69"/>
      <c r="O27" s="69"/>
      <c r="P27" s="70">
        <f t="shared" si="1"/>
        <v>0</v>
      </c>
      <c r="Q27" s="71"/>
      <c r="R27" s="72"/>
      <c r="S27" s="73">
        <f t="shared" si="4"/>
        <v>0</v>
      </c>
      <c r="T27" s="70">
        <f>IF($K27&lt;1,0,(($K27+$L27)*$J27)+$M27+$N27)</f>
        <v>0</v>
      </c>
      <c r="U27" s="70">
        <f t="shared" si="3"/>
        <v>0</v>
      </c>
    </row>
    <row r="28" spans="2:21" ht="15" thickBot="1" x14ac:dyDescent="0.35">
      <c r="B28" s="129"/>
      <c r="C28" s="124"/>
      <c r="D28" s="125"/>
      <c r="E28" s="126"/>
      <c r="F28" s="1" t="s">
        <v>15</v>
      </c>
      <c r="G28" s="132" t="s">
        <v>72</v>
      </c>
      <c r="H28" s="132"/>
      <c r="I28" s="133"/>
      <c r="J28" s="90">
        <v>36</v>
      </c>
      <c r="K28" s="92"/>
      <c r="L28" s="93"/>
      <c r="M28" s="92"/>
      <c r="N28" s="94"/>
      <c r="O28" s="94"/>
      <c r="P28" s="95">
        <f>N28+O28</f>
        <v>0</v>
      </c>
      <c r="Q28" s="96"/>
      <c r="R28" s="97"/>
      <c r="S28" s="73">
        <f t="shared" si="4"/>
        <v>0</v>
      </c>
      <c r="T28" s="70">
        <f t="shared" si="2"/>
        <v>0</v>
      </c>
      <c r="U28" s="70">
        <f>S28-T28</f>
        <v>0</v>
      </c>
    </row>
    <row r="29" spans="2:21" x14ac:dyDescent="0.3">
      <c r="B29" s="112"/>
      <c r="C29" s="78"/>
      <c r="D29" s="78"/>
      <c r="E29" s="78"/>
      <c r="F29" s="78"/>
      <c r="G29" s="78"/>
      <c r="H29" s="78"/>
      <c r="I29" s="78"/>
      <c r="J29" s="79"/>
      <c r="K29" s="80"/>
      <c r="L29" s="80"/>
      <c r="M29" s="80"/>
      <c r="N29" s="81"/>
      <c r="O29" s="81"/>
      <c r="P29" s="82"/>
      <c r="Q29" s="83"/>
      <c r="R29" s="84"/>
      <c r="S29" s="82"/>
      <c r="T29" s="82"/>
      <c r="U29" s="82"/>
    </row>
    <row r="30" spans="2:21" x14ac:dyDescent="0.3">
      <c r="B30" s="112" t="s">
        <v>77</v>
      </c>
      <c r="C30" s="78"/>
      <c r="D30" s="78"/>
      <c r="E30" s="78"/>
      <c r="F30" s="78"/>
      <c r="G30" s="78"/>
      <c r="H30" s="78"/>
      <c r="I30" s="78"/>
      <c r="J30" s="79"/>
      <c r="K30" s="80"/>
      <c r="L30" s="80"/>
      <c r="M30" s="80"/>
      <c r="N30" s="81"/>
      <c r="O30" s="81"/>
      <c r="P30" s="82"/>
      <c r="Q30" s="83"/>
      <c r="R30" s="84"/>
      <c r="S30" s="82"/>
      <c r="T30" s="82"/>
      <c r="U30" s="82"/>
    </row>
    <row r="32" spans="2:21" x14ac:dyDescent="0.3">
      <c r="B32" s="74" t="s">
        <v>65</v>
      </c>
      <c r="C32" s="74"/>
      <c r="D32" s="75"/>
      <c r="H32" s="76"/>
      <c r="I32" s="77"/>
      <c r="J32" s="77"/>
      <c r="K32" s="77"/>
    </row>
    <row r="33" spans="2:11" x14ac:dyDescent="0.3">
      <c r="B33" s="74" t="s">
        <v>66</v>
      </c>
      <c r="C33" s="74"/>
      <c r="D33" s="75"/>
      <c r="H33" s="76"/>
      <c r="I33" s="77"/>
      <c r="J33" s="77"/>
      <c r="K33" s="77"/>
    </row>
    <row r="34" spans="2:11" x14ac:dyDescent="0.3">
      <c r="B34" s="74" t="s">
        <v>67</v>
      </c>
      <c r="C34" s="74"/>
      <c r="D34" s="75"/>
      <c r="H34" s="76"/>
      <c r="I34" s="77"/>
      <c r="J34" s="77"/>
      <c r="K34" s="77"/>
    </row>
  </sheetData>
  <sheetProtection algorithmName="SHA-512" hashValue="1FAEbz7lNCxv7C4L0b7+kiGc4swyAeyUBuM//b8lyUpQLld8tHKKlvP86lvmWyOeSbVfR6ugjs8abnvx+wcuKg==" saltValue="urGNxQ7+OxJdRyYfgJuwdQ==" spinCount="100000" sheet="1" objects="1" scenarios="1"/>
  <protectedRanges>
    <protectedRange sqref="C12:E14 K23:O28 Q23:R28 H32:P36" name="Range1"/>
  </protectedRanges>
  <mergeCells count="11">
    <mergeCell ref="B17:I17"/>
    <mergeCell ref="M17:R17"/>
    <mergeCell ref="C23:E28"/>
    <mergeCell ref="B23:B28"/>
    <mergeCell ref="C18:E18"/>
    <mergeCell ref="G18:I18"/>
    <mergeCell ref="G24:I24"/>
    <mergeCell ref="G25:I25"/>
    <mergeCell ref="G26:I26"/>
    <mergeCell ref="G27:I27"/>
    <mergeCell ref="G28:I28"/>
  </mergeCells>
  <conditionalFormatting sqref="C12:E14">
    <cfRule type="containsBlanks" dxfId="1" priority="2">
      <formula>LEN(TRIM(C12))=0</formula>
    </cfRule>
  </conditionalFormatting>
  <conditionalFormatting sqref="Q19:Q30">
    <cfRule type="cellIs" dxfId="0" priority="1" operator="equal">
      <formula>"No"</formula>
    </cfRule>
  </conditionalFormatting>
  <dataValidations count="1">
    <dataValidation type="list" allowBlank="1" showInputMessage="1" showErrorMessage="1" sqref="Q19:Q30" xr:uid="{6C5C6DBC-7BE5-4DC0-B1C3-038E13495FBB}">
      <formula1>"Yes,No"</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178ee5-90bb-49b4-98a9-021b31b46cf9">
      <Terms xmlns="http://schemas.microsoft.com/office/infopath/2007/PartnerControls"/>
    </lcf76f155ced4ddcb4097134ff3c332f>
    <TaxCatchAll xmlns="c5f5acec-dfe3-4b07-a531-b5b6631dd9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93B95F-7937-42E0-8A31-C38B02655512}">
  <ds:schemaRefs>
    <ds:schemaRef ds:uri="http://purl.org/dc/dcmitype/"/>
    <ds:schemaRef ds:uri="http://www.w3.org/XML/1998/namespace"/>
    <ds:schemaRef ds:uri="c5f5acec-dfe3-4b07-a531-b5b6631dd987"/>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c5178ee5-90bb-49b4-98a9-021b31b46cf9"/>
  </ds:schemaRefs>
</ds:datastoreItem>
</file>

<file path=customXml/itemProps2.xml><?xml version="1.0" encoding="utf-8"?>
<ds:datastoreItem xmlns:ds="http://schemas.openxmlformats.org/officeDocument/2006/customXml" ds:itemID="{CCAE1213-8BA6-435C-9921-DD23546EA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8A7145-5F7B-455E-8C30-65C0A137F4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 List</vt:lpstr>
      <vt:lpstr>Price 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Gomez</dc:creator>
  <cp:lastModifiedBy>Humberto Hinojosa</cp:lastModifiedBy>
  <dcterms:created xsi:type="dcterms:W3CDTF">2025-09-03T13:19:15Z</dcterms:created>
  <dcterms:modified xsi:type="dcterms:W3CDTF">2026-08-24T19:37:44Z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MediaServiceImageTags">
    <vt:lpwstr/>
  </property>
</Properties>
</file>