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umberto.hinojosa2\Downloads\"/>
    </mc:Choice>
  </mc:AlternateContent>
  <xr:revisionPtr revIDLastSave="0" documentId="8_{9C69DD02-79DD-4376-84A5-89E313260C61}" xr6:coauthVersionLast="47" xr6:coauthVersionMax="47" xr10:uidLastSave="{00000000-0000-0000-0000-000000000000}"/>
  <bookViews>
    <workbookView xWindow="-57720" yWindow="-5535" windowWidth="29040" windowHeight="15720" xr2:uid="{E1C3DE75-5B08-4CD8-9F33-8338D6C3D7F6}"/>
  </bookViews>
  <sheets>
    <sheet name="Summary of Tabulation" sheetId="1" r:id="rId1"/>
    <sheet name="Vendor Ranking" sheetId="4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8" i="4" l="1"/>
  <c r="C28" i="4" s="1"/>
  <c r="B27" i="4"/>
  <c r="C27" i="4" s="1"/>
  <c r="B26" i="4"/>
  <c r="C26" i="4" s="1"/>
  <c r="B25" i="4"/>
  <c r="C25" i="4" s="1"/>
  <c r="B24" i="4"/>
  <c r="C24" i="4" s="1"/>
  <c r="B23" i="4"/>
  <c r="C23" i="4" s="1"/>
  <c r="B22" i="4"/>
  <c r="C22" i="4" s="1"/>
  <c r="C21" i="4"/>
  <c r="B21" i="4"/>
  <c r="B20" i="4"/>
  <c r="C20" i="4" s="1"/>
  <c r="B19" i="4"/>
  <c r="C19" i="4" s="1"/>
  <c r="B18" i="4"/>
  <c r="C18" i="4" s="1"/>
  <c r="B17" i="4"/>
  <c r="C17" i="4" s="1"/>
  <c r="B16" i="4"/>
  <c r="C16" i="4" s="1"/>
  <c r="B15" i="4"/>
  <c r="C15" i="4" s="1"/>
  <c r="B14" i="4"/>
  <c r="C14" i="4" s="1"/>
  <c r="B13" i="4"/>
  <c r="C13" i="4" s="1"/>
  <c r="B12" i="4"/>
  <c r="C12" i="4" s="1"/>
  <c r="B11" i="4"/>
  <c r="C11" i="4" s="1"/>
  <c r="B10" i="4"/>
  <c r="C10" i="4" s="1"/>
  <c r="C16" i="1"/>
  <c r="V15" i="1"/>
  <c r="U15" i="1"/>
  <c r="T15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V14" i="1"/>
  <c r="U14" i="1"/>
  <c r="T14" i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V13" i="1"/>
  <c r="U13" i="1"/>
  <c r="T13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V12" i="1"/>
  <c r="U12" i="1"/>
  <c r="T12" i="1"/>
  <c r="S12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V11" i="1"/>
  <c r="V17" i="1" s="1"/>
  <c r="U11" i="1"/>
  <c r="U17" i="1" s="1"/>
  <c r="T11" i="1"/>
  <c r="T17" i="1" s="1"/>
  <c r="S11" i="1"/>
  <c r="S17" i="1" s="1"/>
  <c r="R11" i="1"/>
  <c r="R17" i="1" s="1"/>
  <c r="Q11" i="1"/>
  <c r="Q17" i="1" s="1"/>
  <c r="P11" i="1"/>
  <c r="P17" i="1" s="1"/>
  <c r="O11" i="1"/>
  <c r="O17" i="1" s="1"/>
  <c r="N11" i="1"/>
  <c r="N17" i="1" s="1"/>
  <c r="M11" i="1"/>
  <c r="M17" i="1" s="1"/>
  <c r="L11" i="1"/>
  <c r="L17" i="1" s="1"/>
  <c r="K11" i="1"/>
  <c r="K17" i="1" s="1"/>
  <c r="J11" i="1"/>
  <c r="J17" i="1" s="1"/>
  <c r="I11" i="1"/>
  <c r="I17" i="1" s="1"/>
  <c r="H11" i="1"/>
  <c r="H17" i="1" s="1"/>
  <c r="G11" i="1"/>
  <c r="G17" i="1" s="1"/>
  <c r="F11" i="1"/>
  <c r="F17" i="1" s="1"/>
  <c r="E11" i="1"/>
  <c r="E17" i="1" s="1"/>
  <c r="D11" i="1"/>
  <c r="D17" i="1" s="1"/>
</calcChain>
</file>

<file path=xl/sharedStrings.xml><?xml version="1.0" encoding="utf-8"?>
<sst xmlns="http://schemas.openxmlformats.org/spreadsheetml/2006/main" count="109" uniqueCount="54">
  <si>
    <t>PASS</t>
  </si>
  <si>
    <t>FAIL</t>
  </si>
  <si>
    <r>
      <t>Solicitation No.:</t>
    </r>
    <r>
      <rPr>
        <sz val="11"/>
        <color rgb="FF000000"/>
        <rFont val="Arial"/>
        <family val="2"/>
      </rPr>
      <t xml:space="preserve"> </t>
    </r>
  </si>
  <si>
    <t>30-SPED-0625 Florida</t>
  </si>
  <si>
    <r>
      <t>Solicitation Title:</t>
    </r>
    <r>
      <rPr>
        <sz val="11"/>
        <color rgb="FF000000"/>
        <rFont val="Arial"/>
        <family val="2"/>
      </rPr>
      <t xml:space="preserve"> </t>
    </r>
  </si>
  <si>
    <t>Special Education Instructional &amp; Related Services</t>
  </si>
  <si>
    <t>Evaluation Period:</t>
  </si>
  <si>
    <t>April 04-11, 2025</t>
  </si>
  <si>
    <t>Final Version:</t>
  </si>
  <si>
    <t>Evaluation Criteria</t>
  </si>
  <si>
    <t>Maximum Points</t>
  </si>
  <si>
    <t>Amergis Healthcare Staffing Inc</t>
  </si>
  <si>
    <t>Attain Therapy, LLC</t>
  </si>
  <si>
    <t>Aya Healthcare Inc</t>
  </si>
  <si>
    <t>Birch Agency, Inc</t>
  </si>
  <si>
    <t>CareStaff Partners LLC</t>
  </si>
  <si>
    <t>Cross Country Education, LLC</t>
  </si>
  <si>
    <t>Eight Eleven Group, LLC</t>
  </si>
  <si>
    <t>Epic Special Education Staffing</t>
  </si>
  <si>
    <t>E-Therapy Intermediate, Inc</t>
  </si>
  <si>
    <t>HealthPRO Pediatrics</t>
  </si>
  <si>
    <t>Invo Healthcare Associates, LLC</t>
  </si>
  <si>
    <t>Junction of Function Inc</t>
  </si>
  <si>
    <t>Kelly Services, Inc.</t>
  </si>
  <si>
    <t>Preferred Healthcare Registry, Inc</t>
  </si>
  <si>
    <t>PSI Associates, LLC</t>
  </si>
  <si>
    <t>RO Health, LLC</t>
  </si>
  <si>
    <t>The Stepping Stones Group, LLC</t>
  </si>
  <si>
    <t xml:space="preserve">The Therapy Spot LLC </t>
  </si>
  <si>
    <t>Thrive Therapies Group</t>
  </si>
  <si>
    <t>(Refer to Scoring Guide)</t>
  </si>
  <si>
    <t>(Total Average)</t>
  </si>
  <si>
    <r>
      <rPr>
        <b/>
        <sz val="11"/>
        <color rgb="FF0070C0"/>
        <rFont val="Times New Roman"/>
        <family val="1"/>
      </rPr>
      <t xml:space="preserve">Evaluation Criteria 1     </t>
    </r>
    <r>
      <rPr>
        <b/>
        <sz val="11"/>
        <color theme="1"/>
        <rFont val="Times New Roman"/>
        <family val="1"/>
      </rPr>
      <t xml:space="preserve">   
Vendor's level of Expertise &amp; Range of Services</t>
    </r>
  </si>
  <si>
    <r>
      <rPr>
        <sz val="12"/>
        <color theme="1"/>
        <rFont val="Times New Roman"/>
        <family val="1"/>
      </rPr>
      <t>Vendor demonstrates their competence, has the qualifications to perform the services, and is able to provide services specific to your region listed in</t>
    </r>
    <r>
      <rPr>
        <i/>
        <sz val="12"/>
        <color theme="1"/>
        <rFont val="Times New Roman"/>
        <family val="1"/>
      </rPr>
      <t xml:space="preserve"> Attachment G </t>
    </r>
    <r>
      <rPr>
        <sz val="12"/>
        <color theme="1"/>
        <rFont val="Times New Roman"/>
        <family val="1"/>
      </rPr>
      <t xml:space="preserve">of the RFQ </t>
    </r>
    <r>
      <rPr>
        <b/>
        <sz val="12"/>
        <color rgb="FFFF0000"/>
        <rFont val="Times New Roman"/>
        <family val="1"/>
      </rPr>
      <t>(MAX 35 POINTS).</t>
    </r>
  </si>
  <si>
    <r>
      <rPr>
        <b/>
        <sz val="11"/>
        <color rgb="FF0070C0"/>
        <rFont val="Times New Roman"/>
        <family val="1"/>
      </rPr>
      <t xml:space="preserve">Evaluation Criteria 2  </t>
    </r>
    <r>
      <rPr>
        <b/>
        <sz val="11"/>
        <color theme="1"/>
        <rFont val="Times New Roman"/>
        <family val="1"/>
      </rPr>
      <t xml:space="preserve">         
Vendor's ability to comply with RFQ</t>
    </r>
  </si>
  <si>
    <r>
      <t>Vendor is able to comply with all "Statement of Qualifications Submission Requirements" within the RFQ: I. Cover Letter. II. Table of Contents. III. Respondent(s)/Individual Profile. IV. Approach to Services and Methodology. V. References. VI. Required Forms (</t>
    </r>
    <r>
      <rPr>
        <i/>
        <sz val="12"/>
        <color theme="1"/>
        <rFont val="Times New Roman"/>
        <family val="1"/>
      </rPr>
      <t>Attachments A-I</t>
    </r>
    <r>
      <rPr>
        <sz val="12"/>
        <color theme="1"/>
        <rFont val="Times New Roman"/>
        <family val="1"/>
      </rPr>
      <t xml:space="preserve">). </t>
    </r>
    <r>
      <rPr>
        <b/>
        <sz val="12"/>
        <color rgb="FFFF0000"/>
        <rFont val="Times New Roman"/>
        <family val="1"/>
      </rPr>
      <t>(MAX 25 POINTS).</t>
    </r>
  </si>
  <si>
    <r>
      <rPr>
        <b/>
        <sz val="11"/>
        <color rgb="FF0070C0"/>
        <rFont val="Times New Roman"/>
        <family val="1"/>
      </rPr>
      <t xml:space="preserve">Evaluation Criteria 3     </t>
    </r>
    <r>
      <rPr>
        <b/>
        <sz val="11"/>
        <color rgb="FF000000"/>
        <rFont val="Times New Roman"/>
        <family val="1"/>
      </rPr>
      <t xml:space="preserve">    
Vendor's ability to provide in-person services</t>
    </r>
  </si>
  <si>
    <r>
      <t xml:space="preserve">Vendor is able to provide in-person services for the disciplines specified within the RFQ on </t>
    </r>
    <r>
      <rPr>
        <i/>
        <sz val="12"/>
        <color rgb="FF000000"/>
        <rFont val="Times New Roman"/>
        <family val="1"/>
      </rPr>
      <t>Attachment G - Geographic Coverage</t>
    </r>
    <r>
      <rPr>
        <sz val="12"/>
        <color rgb="FF000000"/>
        <rFont val="Times New Roman"/>
        <family val="1"/>
      </rPr>
      <t>.</t>
    </r>
    <r>
      <rPr>
        <b/>
        <sz val="12"/>
        <color rgb="FFFF0000"/>
        <rFont val="Times New Roman"/>
        <family val="1"/>
      </rPr>
      <t xml:space="preserve"> (MAX 15 POINTS)</t>
    </r>
  </si>
  <si>
    <r>
      <rPr>
        <b/>
        <sz val="11"/>
        <color rgb="FF0070C0"/>
        <rFont val="Times New Roman"/>
        <family val="1"/>
      </rPr>
      <t xml:space="preserve">Evaluation Criteria 4   </t>
    </r>
    <r>
      <rPr>
        <b/>
        <sz val="11"/>
        <color theme="1"/>
        <rFont val="Times New Roman"/>
        <family val="1"/>
      </rPr>
      <t xml:space="preserve">    
Vendor's ability to provide own computers, testing kits, and equipment</t>
    </r>
  </si>
  <si>
    <r>
      <t xml:space="preserve">Vendor is able to provide their own computers, testing kits and equipment on </t>
    </r>
    <r>
      <rPr>
        <i/>
        <sz val="12"/>
        <color theme="1"/>
        <rFont val="Times New Roman"/>
        <family val="1"/>
      </rPr>
      <t>Attachment H - Vendor Questionnaire</t>
    </r>
    <r>
      <rPr>
        <sz val="12"/>
        <color theme="1"/>
        <rFont val="Times New Roman"/>
        <family val="1"/>
      </rPr>
      <t xml:space="preserve">. </t>
    </r>
    <r>
      <rPr>
        <b/>
        <sz val="12"/>
        <color rgb="FFFF0000"/>
        <rFont val="Times New Roman"/>
        <family val="1"/>
      </rPr>
      <t>(MAX 15 POINTS)</t>
    </r>
    <r>
      <rPr>
        <sz val="12"/>
        <color theme="1"/>
        <rFont val="Times New Roman"/>
        <family val="1"/>
      </rPr>
      <t xml:space="preserve">
</t>
    </r>
  </si>
  <si>
    <r>
      <rPr>
        <b/>
        <sz val="11"/>
        <color rgb="FF0070C0"/>
        <rFont val="Times New Roman"/>
        <family val="1"/>
      </rPr>
      <t xml:space="preserve"> Evaluation Criteria  5     </t>
    </r>
    <r>
      <rPr>
        <b/>
        <sz val="11"/>
        <color theme="1"/>
        <rFont val="Times New Roman"/>
        <family val="1"/>
      </rPr>
      <t xml:space="preserve">
Reputation/References</t>
    </r>
  </si>
  <si>
    <r>
      <t xml:space="preserve">Vendor has provided a minimum of three (3) K-12 Public and/or Charter Schools references on </t>
    </r>
    <r>
      <rPr>
        <i/>
        <sz val="12"/>
        <color theme="1"/>
        <rFont val="Times New Roman"/>
        <family val="1"/>
      </rPr>
      <t>Attachment I</t>
    </r>
    <r>
      <rPr>
        <b/>
        <i/>
        <sz val="12"/>
        <color rgb="FFFF0000"/>
        <rFont val="Times New Roman"/>
        <family val="1"/>
      </rPr>
      <t xml:space="preserve"> </t>
    </r>
    <r>
      <rPr>
        <i/>
        <sz val="12"/>
        <rFont val="Times New Roman"/>
        <family val="1"/>
      </rPr>
      <t>-</t>
    </r>
    <r>
      <rPr>
        <b/>
        <i/>
        <sz val="12"/>
        <color rgb="FFFF0000"/>
        <rFont val="Times New Roman"/>
        <family val="1"/>
      </rPr>
      <t xml:space="preserve"> </t>
    </r>
    <r>
      <rPr>
        <i/>
        <sz val="12"/>
        <rFont val="Times New Roman"/>
        <family val="1"/>
      </rPr>
      <t xml:space="preserve">Reference Sheet </t>
    </r>
    <r>
      <rPr>
        <sz val="12"/>
        <rFont val="Times New Roman"/>
        <family val="1"/>
      </rPr>
      <t>for goods/services similar in scope of work</t>
    </r>
    <r>
      <rPr>
        <i/>
        <sz val="12"/>
        <rFont val="Times New Roman"/>
        <family val="1"/>
      </rPr>
      <t xml:space="preserve">. </t>
    </r>
    <r>
      <rPr>
        <b/>
        <sz val="12"/>
        <color rgb="FFFF0000"/>
        <rFont val="Times New Roman"/>
        <family val="1"/>
      </rPr>
      <t>(MAX 10 POINTS)</t>
    </r>
    <r>
      <rPr>
        <sz val="12"/>
        <color theme="1"/>
        <rFont val="Times New Roman"/>
        <family val="1"/>
      </rPr>
      <t xml:space="preserve">
</t>
    </r>
  </si>
  <si>
    <t>Grand Total Score</t>
  </si>
  <si>
    <t xml:space="preserve">30-SPED-0625 (Florida) </t>
  </si>
  <si>
    <t>NAME OF FIRM</t>
  </si>
  <si>
    <t>Final Score</t>
  </si>
  <si>
    <t>Pass/Fail</t>
  </si>
  <si>
    <t xml:space="preserve">Aya Healthcare </t>
  </si>
  <si>
    <t>Epic Special Education</t>
  </si>
  <si>
    <t>HealthPRO Pediatrics, LLC</t>
  </si>
  <si>
    <t>Junction Function, Inc</t>
  </si>
  <si>
    <t>Preferred Healthcare Registry, Inc.</t>
  </si>
  <si>
    <t>Ro Health LLC</t>
  </si>
  <si>
    <t>The Therapy Spot LLC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</si>
</sst>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sz val="11"/>
      <color theme="1"/>
      <name val="Arial"/>
      <family val="2"/>
    </font>
    <font>
      <b/>
      <sz val="11"/>
      <color rgb="FFFF0000"/>
      <name val="Arial"/>
      <family val="2"/>
    </font>
    <font>
      <b/>
      <sz val="11"/>
      <color rgb="FFFF0000"/>
      <name val="Aptos Narrow"/>
      <family val="2"/>
      <scheme val="minor"/>
    </font>
    <font>
      <b/>
      <sz val="11"/>
      <color theme="1"/>
      <name val="Arial"/>
      <family val="2"/>
    </font>
    <font>
      <b/>
      <sz val="11"/>
      <color theme="0"/>
      <name val="Arial"/>
      <family val="2"/>
    </font>
    <font>
      <b/>
      <sz val="11"/>
      <color theme="1"/>
      <name val="Times New Roman"/>
      <family val="1"/>
    </font>
    <font>
      <b/>
      <sz val="11"/>
      <color rgb="FF0070C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b/>
      <sz val="12"/>
      <color rgb="FFFF0000"/>
      <name val="Times New Roman"/>
      <family val="1"/>
    </font>
    <font>
      <b/>
      <sz val="11"/>
      <color rgb="FF000000"/>
      <name val="Times New Roman"/>
      <family val="1"/>
    </font>
    <font>
      <sz val="12"/>
      <color rgb="FF000000"/>
      <name val="Times New Roman"/>
      <family val="1"/>
    </font>
    <font>
      <i/>
      <sz val="12"/>
      <color rgb="FF000000"/>
      <name val="Times New Roman"/>
      <family val="1"/>
    </font>
    <font>
      <b/>
      <i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1"/>
      <color theme="1"/>
      <name val="Times New Roman"/>
      <family val="1"/>
    </font>
    <font>
      <b/>
      <sz val="20"/>
      <color rgb="FF000000"/>
      <name val="Arial"/>
      <family val="2"/>
    </font>
    <font>
      <sz val="14"/>
      <color theme="1"/>
      <name val="Aptos Narrow"/>
      <family val="2"/>
      <scheme val="minor"/>
    </font>
    <font>
      <b/>
      <sz val="14"/>
      <color theme="0"/>
      <name val="Arial Black"/>
      <family val="2"/>
    </font>
    <font>
      <b/>
      <sz val="14"/>
      <color theme="0"/>
      <name val="Arial"/>
      <family val="2"/>
    </font>
    <font>
      <sz val="16"/>
      <color theme="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8DB3E2"/>
        <bgColor indexed="64"/>
      </patternFill>
    </fill>
    <fill>
      <patternFill patternType="solid">
        <fgColor theme="3" tint="9.9978637043366805E-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DAE9F8"/>
        <bgColor rgb="FF000000"/>
      </patternFill>
    </fill>
    <fill>
      <patternFill patternType="solid">
        <fgColor rgb="FFFFCC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92D050"/>
        <bgColor indexed="64"/>
      </patternFill>
    </fill>
  </fills>
  <borders count="19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justify" vertical="center"/>
    </xf>
    <xf numFmtId="0" fontId="5" fillId="0" borderId="2" xfId="0" applyFont="1" applyBorder="1" applyAlignment="1">
      <alignment vertical="center"/>
    </xf>
    <xf numFmtId="0" fontId="0" fillId="0" borderId="2" xfId="0" applyBorder="1"/>
    <xf numFmtId="0" fontId="5" fillId="0" borderId="3" xfId="0" applyFont="1" applyBorder="1" applyAlignment="1">
      <alignment vertical="center"/>
    </xf>
    <xf numFmtId="0" fontId="0" fillId="0" borderId="3" xfId="0" applyBorder="1"/>
    <xf numFmtId="0" fontId="5" fillId="0" borderId="3" xfId="0" applyFont="1" applyBorder="1" applyAlignment="1">
      <alignment horizontal="left" vertical="center"/>
    </xf>
    <xf numFmtId="0" fontId="6" fillId="0" borderId="0" xfId="0" applyFont="1" applyAlignment="1">
      <alignment horizontal="justify" vertical="center"/>
    </xf>
    <xf numFmtId="14" fontId="7" fillId="0" borderId="3" xfId="0" applyNumberFormat="1" applyFont="1" applyBorder="1" applyAlignment="1">
      <alignment horizontal="left" vertical="center"/>
    </xf>
    <xf numFmtId="0" fontId="8" fillId="0" borderId="0" xfId="0" applyFont="1" applyAlignment="1">
      <alignment vertical="center"/>
    </xf>
    <xf numFmtId="0" fontId="3" fillId="4" borderId="4" xfId="0" applyFont="1" applyFill="1" applyBorder="1" applyAlignment="1">
      <alignment horizontal="left" vertical="top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9" fillId="5" borderId="5" xfId="0" applyFont="1" applyFill="1" applyBorder="1" applyAlignment="1">
      <alignment horizont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wrapText="1"/>
    </xf>
    <xf numFmtId="0" fontId="0" fillId="4" borderId="6" xfId="0" applyFill="1" applyBorder="1" applyAlignment="1">
      <alignment vertical="center" wrapText="1"/>
    </xf>
    <xf numFmtId="0" fontId="0" fillId="4" borderId="7" xfId="0" applyFill="1" applyBorder="1" applyAlignment="1">
      <alignment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10" fillId="6" borderId="8" xfId="0" applyFont="1" applyFill="1" applyBorder="1" applyAlignment="1">
      <alignment horizontal="center" vertical="center" wrapText="1"/>
    </xf>
    <xf numFmtId="0" fontId="12" fillId="6" borderId="8" xfId="0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horizontal="center" vertical="center" wrapText="1"/>
    </xf>
    <xf numFmtId="2" fontId="0" fillId="6" borderId="9" xfId="0" applyNumberFormat="1" applyFill="1" applyBorder="1" applyAlignment="1">
      <alignment horizontal="center"/>
    </xf>
    <xf numFmtId="0" fontId="10" fillId="0" borderId="4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2" fontId="0" fillId="0" borderId="10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0" fontId="10" fillId="6" borderId="4" xfId="0" applyFont="1" applyFill="1" applyBorder="1" applyAlignment="1">
      <alignment horizontal="center" vertical="center" wrapText="1"/>
    </xf>
    <xf numFmtId="0" fontId="17" fillId="7" borderId="8" xfId="0" applyFont="1" applyFill="1" applyBorder="1" applyAlignment="1">
      <alignment horizontal="center" vertical="center" wrapText="1"/>
    </xf>
    <xf numFmtId="2" fontId="0" fillId="6" borderId="11" xfId="0" applyNumberFormat="1" applyFill="1" applyBorder="1" applyAlignment="1">
      <alignment horizontal="center"/>
    </xf>
    <xf numFmtId="0" fontId="13" fillId="6" borderId="8" xfId="0" applyFont="1" applyFill="1" applyBorder="1" applyAlignment="1">
      <alignment horizontal="center" vertical="center" wrapText="1"/>
    </xf>
    <xf numFmtId="0" fontId="22" fillId="6" borderId="8" xfId="0" applyFont="1" applyFill="1" applyBorder="1" applyAlignment="1">
      <alignment horizontal="center" vertical="center" wrapText="1"/>
    </xf>
    <xf numFmtId="2" fontId="0" fillId="6" borderId="12" xfId="0" applyNumberFormat="1" applyFill="1" applyBorder="1" applyAlignment="1">
      <alignment horizontal="center"/>
    </xf>
    <xf numFmtId="9" fontId="3" fillId="4" borderId="2" xfId="0" applyNumberFormat="1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9" fontId="3" fillId="4" borderId="13" xfId="0" applyNumberFormat="1" applyFont="1" applyFill="1" applyBorder="1" applyAlignment="1">
      <alignment horizontal="center" wrapText="1"/>
    </xf>
    <xf numFmtId="1" fontId="3" fillId="4" borderId="13" xfId="0" applyNumberFormat="1" applyFont="1" applyFill="1" applyBorder="1" applyAlignment="1">
      <alignment horizontal="center" wrapText="1"/>
    </xf>
    <xf numFmtId="0" fontId="23" fillId="8" borderId="14" xfId="0" applyFont="1" applyFill="1" applyBorder="1" applyAlignment="1">
      <alignment horizontal="left" vertical="top" wrapText="1"/>
    </xf>
    <xf numFmtId="0" fontId="23" fillId="8" borderId="15" xfId="0" applyFont="1" applyFill="1" applyBorder="1" applyAlignment="1">
      <alignment horizontal="left" vertical="top" wrapText="1"/>
    </xf>
    <xf numFmtId="0" fontId="23" fillId="8" borderId="5" xfId="0" applyFont="1" applyFill="1" applyBorder="1" applyAlignment="1">
      <alignment horizontal="left" vertical="top" wrapText="1"/>
    </xf>
    <xf numFmtId="2" fontId="24" fillId="8" borderId="16" xfId="0" applyNumberFormat="1" applyFont="1" applyFill="1" applyBorder="1" applyAlignment="1">
      <alignment horizontal="center"/>
    </xf>
    <xf numFmtId="1" fontId="24" fillId="8" borderId="16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25" fillId="9" borderId="14" xfId="0" applyFont="1" applyFill="1" applyBorder="1" applyAlignment="1">
      <alignment horizontal="center" vertical="top" wrapText="1"/>
    </xf>
    <xf numFmtId="0" fontId="25" fillId="9" borderId="15" xfId="0" applyFont="1" applyFill="1" applyBorder="1" applyAlignment="1">
      <alignment horizontal="center" vertical="top" wrapText="1"/>
    </xf>
    <xf numFmtId="0" fontId="25" fillId="9" borderId="5" xfId="0" applyFont="1" applyFill="1" applyBorder="1" applyAlignment="1">
      <alignment horizontal="center" vertical="top" wrapText="1"/>
    </xf>
    <xf numFmtId="0" fontId="26" fillId="9" borderId="8" xfId="0" applyFont="1" applyFill="1" applyBorder="1" applyAlignment="1">
      <alignment horizontal="center" vertical="center"/>
    </xf>
    <xf numFmtId="0" fontId="26" fillId="9" borderId="8" xfId="0" applyFont="1" applyFill="1" applyBorder="1" applyAlignment="1">
      <alignment horizontal="center" vertical="center" wrapText="1"/>
    </xf>
    <xf numFmtId="0" fontId="26" fillId="9" borderId="17" xfId="0" applyFont="1" applyFill="1" applyBorder="1" applyAlignment="1">
      <alignment horizontal="center" vertical="center" wrapText="1"/>
    </xf>
    <xf numFmtId="2" fontId="27" fillId="0" borderId="8" xfId="0" applyNumberFormat="1" applyFont="1" applyBorder="1" applyAlignment="1">
      <alignment horizontal="center" vertical="center"/>
    </xf>
    <xf numFmtId="1" fontId="27" fillId="10" borderId="8" xfId="0" applyNumberFormat="1" applyFont="1" applyFill="1" applyBorder="1" applyAlignment="1">
      <alignment horizontal="center" vertical="center"/>
    </xf>
    <xf numFmtId="1" fontId="27" fillId="0" borderId="18" xfId="0" applyNumberFormat="1" applyFont="1" applyBorder="1" applyAlignment="1">
      <alignment horizontal="center" vertical="center"/>
    </xf>
    <xf numFmtId="1" fontId="27" fillId="3" borderId="8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1694267</xdr:colOff>
      <xdr:row>5</xdr:row>
      <xdr:rowOff>154305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96307F8-C080-4A84-9582-E98A21EB8FA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031" t="18257" r="21625" b="27819"/>
        <a:stretch/>
      </xdr:blipFill>
      <xdr:spPr bwMode="auto">
        <a:xfrm>
          <a:off x="0" y="0"/>
          <a:ext cx="1694267" cy="1057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44824</xdr:colOff>
      <xdr:row>0</xdr:row>
      <xdr:rowOff>11206</xdr:rowOff>
    </xdr:from>
    <xdr:to>
      <xdr:col>0</xdr:col>
      <xdr:colOff>1733376</xdr:colOff>
      <xdr:row>5</xdr:row>
      <xdr:rowOff>171002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CFA03D1-1325-48E0-9ACE-CCD85ED672B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031" t="18257" r="21625" b="27819"/>
        <a:stretch/>
      </xdr:blipFill>
      <xdr:spPr bwMode="auto">
        <a:xfrm>
          <a:off x="46729" y="13111"/>
          <a:ext cx="1694267" cy="10608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ccounting%20Operations\Procurement%20and%20Contract%20Services\Formal%20Solicitations\2024-2025\30-SPED-0625\08.%20Evaluation%20Documents\Florida\Final%20Bid%20Tababulation_30-SPED-0625_Florida.xlsx" TargetMode="External"/><Relationship Id="rId1" Type="http://schemas.openxmlformats.org/officeDocument/2006/relationships/externalLinkPath" Target="file:///Z:\Accounting%20Operations\Procurement%20and%20Contract%20Services\Formal%20Solicitations\2024-2025\30-SPED-0625\08.%20Evaluation%20Documents\Florida\Final%20Bid%20Tababulation_30-SPED-0625_Florid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mergis Healthcare Staffing Inc"/>
      <sheetName val="Attain Therapy, LLC"/>
      <sheetName val="Aya Healthcare Inc"/>
      <sheetName val="Birch Agency, Inc"/>
      <sheetName val="CareStaff Partners LLC"/>
      <sheetName val="Cross Country Education, LLC"/>
      <sheetName val="Eight Eleven Group, LLC"/>
      <sheetName val="Epic Special Education Staffing"/>
      <sheetName val="E-Therapy Intermediate, Inc"/>
      <sheetName val="HealthPRO Pediatrics, LLC"/>
      <sheetName val="Invo Healthcare Associates, LLC"/>
      <sheetName val="Junction of Function Inc"/>
      <sheetName val="Kelly Services, Inc."/>
      <sheetName val="Preferred Healthcare Registry"/>
      <sheetName val="PSI Associates, LLC"/>
      <sheetName val="RO Health, LLC"/>
      <sheetName val="The Stepping Stones Group, LLC"/>
      <sheetName val="The Therapy Spot LLC"/>
      <sheetName val="Thrive Therapies Group"/>
      <sheetName val="Summary of Tabulation"/>
      <sheetName val="Vendor Ranking"/>
    </sheetNames>
    <sheetDataSet>
      <sheetData sheetId="0">
        <row r="14">
          <cell r="I14">
            <v>34</v>
          </cell>
        </row>
        <row r="15">
          <cell r="I15">
            <v>25</v>
          </cell>
        </row>
        <row r="16">
          <cell r="I16">
            <v>14</v>
          </cell>
        </row>
        <row r="17">
          <cell r="I17">
            <v>10</v>
          </cell>
        </row>
        <row r="18">
          <cell r="I18">
            <v>8</v>
          </cell>
        </row>
      </sheetData>
      <sheetData sheetId="1">
        <row r="14">
          <cell r="I14">
            <v>19.600000000000001</v>
          </cell>
        </row>
        <row r="15">
          <cell r="I15">
            <v>20</v>
          </cell>
        </row>
        <row r="16">
          <cell r="I16">
            <v>5.4</v>
          </cell>
        </row>
        <row r="17">
          <cell r="I17">
            <v>14</v>
          </cell>
        </row>
        <row r="18">
          <cell r="I18">
            <v>8</v>
          </cell>
        </row>
      </sheetData>
      <sheetData sheetId="2">
        <row r="14">
          <cell r="I14">
            <v>33</v>
          </cell>
        </row>
        <row r="15">
          <cell r="I15">
            <v>22</v>
          </cell>
        </row>
        <row r="16">
          <cell r="I16">
            <v>14</v>
          </cell>
        </row>
        <row r="17">
          <cell r="I17">
            <v>14</v>
          </cell>
        </row>
        <row r="18">
          <cell r="I18">
            <v>6</v>
          </cell>
        </row>
      </sheetData>
      <sheetData sheetId="3">
        <row r="14">
          <cell r="I14">
            <v>32</v>
          </cell>
        </row>
        <row r="15">
          <cell r="I15">
            <v>22</v>
          </cell>
        </row>
        <row r="16">
          <cell r="I16">
            <v>14</v>
          </cell>
        </row>
        <row r="17">
          <cell r="I17">
            <v>13.4</v>
          </cell>
        </row>
        <row r="18">
          <cell r="I18">
            <v>7</v>
          </cell>
        </row>
      </sheetData>
      <sheetData sheetId="4">
        <row r="14">
          <cell r="I14">
            <v>27</v>
          </cell>
        </row>
        <row r="15">
          <cell r="I15">
            <v>21.4</v>
          </cell>
        </row>
        <row r="16">
          <cell r="I16">
            <v>11</v>
          </cell>
        </row>
        <row r="17">
          <cell r="I17">
            <v>14</v>
          </cell>
        </row>
        <row r="18">
          <cell r="I18">
            <v>8</v>
          </cell>
        </row>
      </sheetData>
      <sheetData sheetId="5">
        <row r="14">
          <cell r="I14">
            <v>32.6</v>
          </cell>
        </row>
        <row r="15">
          <cell r="I15">
            <v>22.4</v>
          </cell>
        </row>
        <row r="16">
          <cell r="I16">
            <v>14</v>
          </cell>
        </row>
        <row r="17">
          <cell r="I17">
            <v>14</v>
          </cell>
        </row>
        <row r="18">
          <cell r="I18">
            <v>8.4</v>
          </cell>
        </row>
      </sheetData>
      <sheetData sheetId="6">
        <row r="14">
          <cell r="I14">
            <v>30.6</v>
          </cell>
        </row>
        <row r="15">
          <cell r="I15">
            <v>21.6</v>
          </cell>
        </row>
        <row r="16">
          <cell r="I16">
            <v>13.2</v>
          </cell>
        </row>
        <row r="17">
          <cell r="I17">
            <v>14</v>
          </cell>
        </row>
        <row r="18">
          <cell r="I18">
            <v>7.6</v>
          </cell>
        </row>
      </sheetData>
      <sheetData sheetId="7">
        <row r="14">
          <cell r="I14">
            <v>29.2</v>
          </cell>
        </row>
        <row r="15">
          <cell r="I15">
            <v>20</v>
          </cell>
        </row>
        <row r="16">
          <cell r="I16">
            <v>11</v>
          </cell>
        </row>
        <row r="17">
          <cell r="I17">
            <v>6.6</v>
          </cell>
        </row>
        <row r="18">
          <cell r="I18">
            <v>8</v>
          </cell>
        </row>
      </sheetData>
      <sheetData sheetId="8">
        <row r="14">
          <cell r="I14">
            <v>30.8</v>
          </cell>
        </row>
        <row r="15">
          <cell r="I15">
            <v>22.4</v>
          </cell>
        </row>
        <row r="16">
          <cell r="I16">
            <v>11.4</v>
          </cell>
        </row>
        <row r="17">
          <cell r="I17">
            <v>14</v>
          </cell>
        </row>
        <row r="18">
          <cell r="I18">
            <v>8</v>
          </cell>
        </row>
      </sheetData>
      <sheetData sheetId="9">
        <row r="14">
          <cell r="I14">
            <v>34</v>
          </cell>
        </row>
        <row r="15">
          <cell r="I15">
            <v>23.6</v>
          </cell>
        </row>
        <row r="16">
          <cell r="I16">
            <v>14.8</v>
          </cell>
        </row>
        <row r="17">
          <cell r="I17">
            <v>15</v>
          </cell>
        </row>
        <row r="18">
          <cell r="I18">
            <v>7</v>
          </cell>
        </row>
      </sheetData>
      <sheetData sheetId="10">
        <row r="14">
          <cell r="I14">
            <v>26.6</v>
          </cell>
        </row>
        <row r="15">
          <cell r="I15">
            <v>22</v>
          </cell>
        </row>
        <row r="16">
          <cell r="I16">
            <v>9</v>
          </cell>
        </row>
        <row r="17">
          <cell r="I17">
            <v>13</v>
          </cell>
        </row>
        <row r="18">
          <cell r="I18">
            <v>7.8</v>
          </cell>
        </row>
      </sheetData>
      <sheetData sheetId="11">
        <row r="14">
          <cell r="I14">
            <v>27.4</v>
          </cell>
        </row>
        <row r="15">
          <cell r="I15">
            <v>21.4</v>
          </cell>
        </row>
        <row r="16">
          <cell r="I16">
            <v>8.8000000000000007</v>
          </cell>
        </row>
        <row r="17">
          <cell r="I17">
            <v>13</v>
          </cell>
        </row>
        <row r="18">
          <cell r="I18">
            <v>8.4</v>
          </cell>
        </row>
      </sheetData>
      <sheetData sheetId="12">
        <row r="14">
          <cell r="I14">
            <v>31.4</v>
          </cell>
        </row>
        <row r="15">
          <cell r="I15">
            <v>21.8</v>
          </cell>
        </row>
        <row r="16">
          <cell r="I16">
            <v>12.6</v>
          </cell>
        </row>
        <row r="17">
          <cell r="I17">
            <v>10.4</v>
          </cell>
        </row>
        <row r="18">
          <cell r="I18">
            <v>8.4</v>
          </cell>
        </row>
      </sheetData>
      <sheetData sheetId="13">
        <row r="14">
          <cell r="I14">
            <v>31.4</v>
          </cell>
        </row>
        <row r="15">
          <cell r="I15">
            <v>21.4</v>
          </cell>
        </row>
        <row r="16">
          <cell r="I16">
            <v>12.6</v>
          </cell>
        </row>
        <row r="17">
          <cell r="I17">
            <v>13</v>
          </cell>
        </row>
        <row r="18">
          <cell r="I18">
            <v>8</v>
          </cell>
        </row>
      </sheetData>
      <sheetData sheetId="14">
        <row r="14">
          <cell r="I14">
            <v>29.4</v>
          </cell>
        </row>
        <row r="15">
          <cell r="I15">
            <v>22</v>
          </cell>
        </row>
        <row r="16">
          <cell r="I16">
            <v>12.4</v>
          </cell>
        </row>
        <row r="17">
          <cell r="I17">
            <v>14</v>
          </cell>
        </row>
        <row r="18">
          <cell r="I18">
            <v>8.6</v>
          </cell>
        </row>
      </sheetData>
      <sheetData sheetId="15">
        <row r="14">
          <cell r="I14">
            <v>24.6</v>
          </cell>
        </row>
        <row r="15">
          <cell r="I15">
            <v>21.4</v>
          </cell>
        </row>
        <row r="16">
          <cell r="I16">
            <v>9</v>
          </cell>
        </row>
        <row r="17">
          <cell r="I17">
            <v>13</v>
          </cell>
        </row>
        <row r="18">
          <cell r="I18">
            <v>8.6</v>
          </cell>
        </row>
      </sheetData>
      <sheetData sheetId="16">
        <row r="14">
          <cell r="I14">
            <v>35</v>
          </cell>
        </row>
        <row r="15">
          <cell r="I15">
            <v>24.6</v>
          </cell>
        </row>
        <row r="16">
          <cell r="I16">
            <v>14</v>
          </cell>
        </row>
        <row r="17">
          <cell r="I17">
            <v>14</v>
          </cell>
        </row>
        <row r="18">
          <cell r="I18">
            <v>8</v>
          </cell>
        </row>
      </sheetData>
      <sheetData sheetId="17">
        <row r="14">
          <cell r="I14">
            <v>32.799999999999997</v>
          </cell>
        </row>
        <row r="15">
          <cell r="I15">
            <v>22.4</v>
          </cell>
        </row>
        <row r="16">
          <cell r="I16">
            <v>14</v>
          </cell>
        </row>
        <row r="17">
          <cell r="I17">
            <v>14</v>
          </cell>
        </row>
        <row r="18">
          <cell r="I18">
            <v>8</v>
          </cell>
        </row>
      </sheetData>
      <sheetData sheetId="18">
        <row r="14">
          <cell r="I14">
            <v>26</v>
          </cell>
        </row>
        <row r="15">
          <cell r="I15">
            <v>21.6</v>
          </cell>
        </row>
        <row r="16">
          <cell r="I16">
            <v>8.4</v>
          </cell>
        </row>
        <row r="17">
          <cell r="I17">
            <v>14</v>
          </cell>
        </row>
        <row r="18">
          <cell r="I18">
            <v>8.4</v>
          </cell>
        </row>
      </sheetData>
      <sheetData sheetId="19">
        <row r="17">
          <cell r="D17">
            <v>91</v>
          </cell>
          <cell r="E17">
            <v>67</v>
          </cell>
          <cell r="F17">
            <v>89</v>
          </cell>
          <cell r="G17">
            <v>88.4</v>
          </cell>
          <cell r="H17">
            <v>81.400000000000006</v>
          </cell>
          <cell r="I17">
            <v>91.4</v>
          </cell>
          <cell r="J17">
            <v>87</v>
          </cell>
          <cell r="K17">
            <v>74.8</v>
          </cell>
          <cell r="L17">
            <v>86.600000000000009</v>
          </cell>
          <cell r="M17">
            <v>94.4</v>
          </cell>
          <cell r="N17">
            <v>78.399999999999991</v>
          </cell>
          <cell r="O17">
            <v>79</v>
          </cell>
          <cell r="P17">
            <v>84.600000000000009</v>
          </cell>
          <cell r="Q17">
            <v>86.399999999999991</v>
          </cell>
          <cell r="R17">
            <v>86.399999999999991</v>
          </cell>
          <cell r="S17">
            <v>76.599999999999994</v>
          </cell>
          <cell r="T17">
            <v>95.6</v>
          </cell>
          <cell r="U17">
            <v>91.199999999999989</v>
          </cell>
          <cell r="V17">
            <v>78.400000000000006</v>
          </cell>
        </row>
      </sheetData>
      <sheetData sheetId="2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9C131D-4F6B-4F37-A0EC-1471F85BEF14}">
  <dimension ref="A2:V18"/>
  <sheetViews>
    <sheetView tabSelected="1" workbookViewId="0">
      <selection activeCell="B12" sqref="B12"/>
    </sheetView>
  </sheetViews>
  <sheetFormatPr defaultRowHeight="14.4" x14ac:dyDescent="0.3"/>
  <cols>
    <col min="1" max="1" width="28" customWidth="1"/>
    <col min="2" max="2" width="73.109375" customWidth="1"/>
    <col min="3" max="3" width="22.5546875" customWidth="1"/>
    <col min="4" max="4" width="21.6640625" style="46" customWidth="1"/>
    <col min="5" max="5" width="22.88671875" customWidth="1"/>
    <col min="6" max="6" width="22.109375" customWidth="1"/>
    <col min="7" max="7" width="21.21875" customWidth="1"/>
    <col min="8" max="11" width="21.6640625" customWidth="1"/>
    <col min="12" max="12" width="21.21875" customWidth="1"/>
    <col min="13" max="14" width="21.6640625" customWidth="1"/>
    <col min="15" max="15" width="21.21875" customWidth="1"/>
    <col min="16" max="16" width="21.6640625" customWidth="1"/>
    <col min="17" max="17" width="21.21875" customWidth="1"/>
    <col min="18" max="21" width="21.6640625" customWidth="1"/>
    <col min="22" max="22" width="18.77734375" customWidth="1"/>
  </cols>
  <sheetData>
    <row r="2" spans="1:22" ht="15" thickBot="1" x14ac:dyDescent="0.35">
      <c r="C2" s="3" t="s">
        <v>2</v>
      </c>
      <c r="D2" s="4" t="s">
        <v>3</v>
      </c>
      <c r="E2" s="5"/>
    </row>
    <row r="3" spans="1:22" ht="15" thickBot="1" x14ac:dyDescent="0.35">
      <c r="C3" s="3" t="s">
        <v>4</v>
      </c>
      <c r="D3" s="6" t="s">
        <v>5</v>
      </c>
      <c r="E3" s="7"/>
    </row>
    <row r="4" spans="1:22" ht="15" thickBot="1" x14ac:dyDescent="0.35">
      <c r="C4" s="3" t="s">
        <v>6</v>
      </c>
      <c r="D4" s="8" t="s">
        <v>7</v>
      </c>
      <c r="E4" s="5"/>
    </row>
    <row r="5" spans="1:22" ht="15" thickBot="1" x14ac:dyDescent="0.35">
      <c r="C5" s="9" t="s">
        <v>8</v>
      </c>
      <c r="D5" s="10">
        <v>45769</v>
      </c>
      <c r="E5" s="5"/>
    </row>
    <row r="6" spans="1:22" ht="15" thickBot="1" x14ac:dyDescent="0.35">
      <c r="C6" s="3"/>
      <c r="D6" s="11"/>
    </row>
    <row r="7" spans="1:22" ht="42" x14ac:dyDescent="0.3">
      <c r="A7" s="12" t="s">
        <v>9</v>
      </c>
      <c r="B7" s="13" t="s">
        <v>9</v>
      </c>
      <c r="C7" s="14" t="s">
        <v>10</v>
      </c>
      <c r="D7" s="15" t="s">
        <v>11</v>
      </c>
      <c r="E7" s="15" t="s">
        <v>12</v>
      </c>
      <c r="F7" s="15" t="s">
        <v>13</v>
      </c>
      <c r="G7" s="15" t="s">
        <v>14</v>
      </c>
      <c r="H7" s="15" t="s">
        <v>15</v>
      </c>
      <c r="I7" s="15" t="s">
        <v>16</v>
      </c>
      <c r="J7" s="15" t="s">
        <v>17</v>
      </c>
      <c r="K7" s="15" t="s">
        <v>18</v>
      </c>
      <c r="L7" s="15" t="s">
        <v>19</v>
      </c>
      <c r="M7" s="15" t="s">
        <v>20</v>
      </c>
      <c r="N7" s="15" t="s">
        <v>21</v>
      </c>
      <c r="O7" s="15" t="s">
        <v>22</v>
      </c>
      <c r="P7" s="15" t="s">
        <v>23</v>
      </c>
      <c r="Q7" s="15" t="s">
        <v>24</v>
      </c>
      <c r="R7" s="15" t="s">
        <v>25</v>
      </c>
      <c r="S7" s="15" t="s">
        <v>26</v>
      </c>
      <c r="T7" s="15" t="s">
        <v>27</v>
      </c>
      <c r="U7" s="15" t="s">
        <v>28</v>
      </c>
      <c r="V7" s="15" t="s">
        <v>29</v>
      </c>
    </row>
    <row r="8" spans="1:22" x14ac:dyDescent="0.3">
      <c r="A8" s="16"/>
      <c r="B8" s="16" t="s">
        <v>30</v>
      </c>
      <c r="C8" s="17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</row>
    <row r="9" spans="1:22" x14ac:dyDescent="0.3">
      <c r="A9" s="19"/>
      <c r="B9" s="19"/>
      <c r="C9" s="17"/>
      <c r="D9" s="18" t="s">
        <v>31</v>
      </c>
      <c r="E9" s="18" t="s">
        <v>31</v>
      </c>
      <c r="F9" s="18" t="s">
        <v>31</v>
      </c>
      <c r="G9" s="18" t="s">
        <v>31</v>
      </c>
      <c r="H9" s="18" t="s">
        <v>31</v>
      </c>
      <c r="I9" s="18" t="s">
        <v>31</v>
      </c>
      <c r="J9" s="18" t="s">
        <v>31</v>
      </c>
      <c r="K9" s="18" t="s">
        <v>31</v>
      </c>
      <c r="L9" s="18" t="s">
        <v>31</v>
      </c>
      <c r="M9" s="18" t="s">
        <v>31</v>
      </c>
      <c r="N9" s="18" t="s">
        <v>31</v>
      </c>
      <c r="O9" s="18" t="s">
        <v>31</v>
      </c>
      <c r="P9" s="18" t="s">
        <v>31</v>
      </c>
      <c r="Q9" s="18" t="s">
        <v>31</v>
      </c>
      <c r="R9" s="18" t="s">
        <v>31</v>
      </c>
      <c r="S9" s="18" t="s">
        <v>31</v>
      </c>
      <c r="T9" s="18" t="s">
        <v>31</v>
      </c>
      <c r="U9" s="18" t="s">
        <v>31</v>
      </c>
      <c r="V9" s="18" t="s">
        <v>31</v>
      </c>
    </row>
    <row r="10" spans="1:22" ht="15" thickBot="1" x14ac:dyDescent="0.35">
      <c r="A10" s="20"/>
      <c r="B10" s="20"/>
      <c r="C10" s="21"/>
      <c r="D10" s="1" t="s">
        <v>0</v>
      </c>
      <c r="E10" s="2" t="s">
        <v>1</v>
      </c>
      <c r="F10" s="1" t="s">
        <v>0</v>
      </c>
      <c r="G10" s="1" t="s">
        <v>0</v>
      </c>
      <c r="H10" s="1" t="s">
        <v>0</v>
      </c>
      <c r="I10" s="1" t="s">
        <v>0</v>
      </c>
      <c r="J10" s="1" t="s">
        <v>0</v>
      </c>
      <c r="K10" s="1" t="s">
        <v>0</v>
      </c>
      <c r="L10" s="1" t="s">
        <v>0</v>
      </c>
      <c r="M10" s="1" t="s">
        <v>0</v>
      </c>
      <c r="N10" s="1" t="s">
        <v>0</v>
      </c>
      <c r="O10" s="1" t="s">
        <v>0</v>
      </c>
      <c r="P10" s="1" t="s">
        <v>0</v>
      </c>
      <c r="Q10" s="1" t="s">
        <v>0</v>
      </c>
      <c r="R10" s="1" t="s">
        <v>0</v>
      </c>
      <c r="S10" s="1" t="s">
        <v>0</v>
      </c>
      <c r="T10" s="1" t="s">
        <v>0</v>
      </c>
      <c r="U10" s="1" t="s">
        <v>0</v>
      </c>
      <c r="V10" s="1" t="s">
        <v>0</v>
      </c>
    </row>
    <row r="11" spans="1:22" ht="47.4" thickBot="1" x14ac:dyDescent="0.35">
      <c r="A11" s="22" t="s">
        <v>32</v>
      </c>
      <c r="B11" s="23" t="s">
        <v>33</v>
      </c>
      <c r="C11" s="24">
        <v>35</v>
      </c>
      <c r="D11" s="25">
        <f>'[1]Amergis Healthcare Staffing Inc'!$I$14</f>
        <v>34</v>
      </c>
      <c r="E11" s="25">
        <f>'[1]Attain Therapy, LLC'!$I$14</f>
        <v>19.600000000000001</v>
      </c>
      <c r="F11" s="25">
        <f>'[1]Aya Healthcare Inc'!$I$14</f>
        <v>33</v>
      </c>
      <c r="G11" s="25">
        <f>'[1]Birch Agency, Inc'!$I$14</f>
        <v>32</v>
      </c>
      <c r="H11" s="25">
        <f>'[1]CareStaff Partners LLC'!$I$14</f>
        <v>27</v>
      </c>
      <c r="I11" s="25">
        <f>'[1]Cross Country Education, LLC'!$I$14</f>
        <v>32.6</v>
      </c>
      <c r="J11" s="25">
        <f>'[1]Eight Eleven Group, LLC'!$I$14</f>
        <v>30.6</v>
      </c>
      <c r="K11" s="25">
        <f>'[1]Epic Special Education Staffing'!$I$14</f>
        <v>29.2</v>
      </c>
      <c r="L11" s="25">
        <f>'[1]E-Therapy Intermediate, Inc'!$I$14</f>
        <v>30.8</v>
      </c>
      <c r="M11" s="25">
        <f>'[1]HealthPRO Pediatrics, LLC'!$I$14</f>
        <v>34</v>
      </c>
      <c r="N11" s="25">
        <f>'[1]Invo Healthcare Associates, LLC'!$I$14</f>
        <v>26.6</v>
      </c>
      <c r="O11" s="25">
        <f>'[1]Junction of Function Inc'!$I$14</f>
        <v>27.4</v>
      </c>
      <c r="P11" s="25">
        <f>'[1]Kelly Services, Inc.'!$I$14</f>
        <v>31.4</v>
      </c>
      <c r="Q11" s="25">
        <f>'[1]Preferred Healthcare Registry'!$I$14</f>
        <v>31.4</v>
      </c>
      <c r="R11" s="25">
        <f>'[1]PSI Associates, LLC'!$I$14</f>
        <v>29.4</v>
      </c>
      <c r="S11" s="25">
        <f>'[1]RO Health, LLC'!$I$14</f>
        <v>24.6</v>
      </c>
      <c r="T11" s="25">
        <f>'[1]The Stepping Stones Group, LLC'!$I$14</f>
        <v>35</v>
      </c>
      <c r="U11" s="25">
        <f>'[1]The Therapy Spot LLC'!$I$14</f>
        <v>32.799999999999997</v>
      </c>
      <c r="V11" s="25">
        <f>'[1]Thrive Therapies Group'!$I$14</f>
        <v>26</v>
      </c>
    </row>
    <row r="12" spans="1:22" ht="63" thickBot="1" x14ac:dyDescent="0.35">
      <c r="A12" s="26" t="s">
        <v>34</v>
      </c>
      <c r="B12" s="27" t="s">
        <v>35</v>
      </c>
      <c r="C12" s="28">
        <v>25</v>
      </c>
      <c r="D12" s="29">
        <f>'[1]Amergis Healthcare Staffing Inc'!$I$15</f>
        <v>25</v>
      </c>
      <c r="E12" s="30">
        <f>'[1]Attain Therapy, LLC'!$I$15</f>
        <v>20</v>
      </c>
      <c r="F12" s="30">
        <f>'[1]Aya Healthcare Inc'!$I$15</f>
        <v>22</v>
      </c>
      <c r="G12" s="30">
        <f>'[1]Birch Agency, Inc'!$I$15</f>
        <v>22</v>
      </c>
      <c r="H12" s="30">
        <f>'[1]CareStaff Partners LLC'!$I$15</f>
        <v>21.4</v>
      </c>
      <c r="I12" s="30">
        <f>'[1]Cross Country Education, LLC'!$I$15</f>
        <v>22.4</v>
      </c>
      <c r="J12" s="30">
        <f>'[1]Eight Eleven Group, LLC'!$I$15</f>
        <v>21.6</v>
      </c>
      <c r="K12" s="30">
        <f>'[1]Epic Special Education Staffing'!$I$15</f>
        <v>20</v>
      </c>
      <c r="L12" s="30">
        <f>'[1]E-Therapy Intermediate, Inc'!$I$15</f>
        <v>22.4</v>
      </c>
      <c r="M12" s="30">
        <f>'[1]HealthPRO Pediatrics, LLC'!$I$15</f>
        <v>23.6</v>
      </c>
      <c r="N12" s="30">
        <f>'[1]Invo Healthcare Associates, LLC'!$I$15</f>
        <v>22</v>
      </c>
      <c r="O12" s="30">
        <f>'[1]Junction of Function Inc'!$I$15</f>
        <v>21.4</v>
      </c>
      <c r="P12" s="30">
        <f>'[1]Kelly Services, Inc.'!$I$15</f>
        <v>21.8</v>
      </c>
      <c r="Q12" s="30">
        <f>'[1]Preferred Healthcare Registry'!$I$15</f>
        <v>21.4</v>
      </c>
      <c r="R12" s="30">
        <f>'[1]PSI Associates, LLC'!$I$15</f>
        <v>22</v>
      </c>
      <c r="S12" s="30">
        <f>'[1]RO Health, LLC'!$I$15</f>
        <v>21.4</v>
      </c>
      <c r="T12" s="30">
        <f>'[1]The Stepping Stones Group, LLC'!$I$15</f>
        <v>24.6</v>
      </c>
      <c r="U12" s="30">
        <f>'[1]The Therapy Spot LLC'!$I$15</f>
        <v>22.4</v>
      </c>
      <c r="V12" s="30">
        <f>'[1]Thrive Therapies Group'!$I$15</f>
        <v>21.6</v>
      </c>
    </row>
    <row r="13" spans="1:22" ht="47.4" thickBot="1" x14ac:dyDescent="0.35">
      <c r="A13" s="31" t="s">
        <v>36</v>
      </c>
      <c r="B13" s="32" t="s">
        <v>37</v>
      </c>
      <c r="C13" s="24">
        <v>15</v>
      </c>
      <c r="D13" s="33">
        <f>'[1]Amergis Healthcare Staffing Inc'!$I$16</f>
        <v>14</v>
      </c>
      <c r="E13" s="25">
        <f>'[1]Attain Therapy, LLC'!$I$16</f>
        <v>5.4</v>
      </c>
      <c r="F13" s="25">
        <f>'[1]Aya Healthcare Inc'!$I$16</f>
        <v>14</v>
      </c>
      <c r="G13" s="25">
        <f>'[1]Birch Agency, Inc'!$I$16</f>
        <v>14</v>
      </c>
      <c r="H13" s="25">
        <f>'[1]CareStaff Partners LLC'!$I$16</f>
        <v>11</v>
      </c>
      <c r="I13" s="25">
        <f>'[1]Cross Country Education, LLC'!$I$16</f>
        <v>14</v>
      </c>
      <c r="J13" s="25">
        <f>'[1]Eight Eleven Group, LLC'!$I$16</f>
        <v>13.2</v>
      </c>
      <c r="K13" s="25">
        <f>'[1]Epic Special Education Staffing'!$I$16</f>
        <v>11</v>
      </c>
      <c r="L13" s="25">
        <f>'[1]E-Therapy Intermediate, Inc'!$I$16</f>
        <v>11.4</v>
      </c>
      <c r="M13" s="25">
        <f>'[1]HealthPRO Pediatrics, LLC'!$I$16</f>
        <v>14.8</v>
      </c>
      <c r="N13" s="25">
        <f>'[1]Invo Healthcare Associates, LLC'!$I$16</f>
        <v>9</v>
      </c>
      <c r="O13" s="25">
        <f>'[1]Junction of Function Inc'!$I$16</f>
        <v>8.8000000000000007</v>
      </c>
      <c r="P13" s="25">
        <f>'[1]Kelly Services, Inc.'!$I$16</f>
        <v>12.6</v>
      </c>
      <c r="Q13" s="25">
        <f>'[1]Preferred Healthcare Registry'!$I$16</f>
        <v>12.6</v>
      </c>
      <c r="R13" s="25">
        <f>'[1]PSI Associates, LLC'!$I$16</f>
        <v>12.4</v>
      </c>
      <c r="S13" s="25">
        <f>'[1]RO Health, LLC'!$I$16</f>
        <v>9</v>
      </c>
      <c r="T13" s="25">
        <f>'[1]The Stepping Stones Group, LLC'!$I$16</f>
        <v>14</v>
      </c>
      <c r="U13" s="25">
        <f>'[1]The Therapy Spot LLC'!$I$16</f>
        <v>14</v>
      </c>
      <c r="V13" s="25">
        <f>'[1]Thrive Therapies Group'!$I$16</f>
        <v>8.4</v>
      </c>
    </row>
    <row r="14" spans="1:22" ht="55.8" thickBot="1" x14ac:dyDescent="0.35">
      <c r="A14" s="26" t="s">
        <v>38</v>
      </c>
      <c r="B14" s="27" t="s">
        <v>39</v>
      </c>
      <c r="C14" s="28">
        <v>15</v>
      </c>
      <c r="D14" s="29">
        <f>'[1]Amergis Healthcare Staffing Inc'!$I$17</f>
        <v>10</v>
      </c>
      <c r="E14" s="30">
        <f>'[1]Attain Therapy, LLC'!$I$17</f>
        <v>14</v>
      </c>
      <c r="F14" s="30">
        <f>'[1]Aya Healthcare Inc'!$I$17</f>
        <v>14</v>
      </c>
      <c r="G14" s="30">
        <f>'[1]Birch Agency, Inc'!$I$17</f>
        <v>13.4</v>
      </c>
      <c r="H14" s="30">
        <f>'[1]CareStaff Partners LLC'!$I$17</f>
        <v>14</v>
      </c>
      <c r="I14" s="30">
        <f>'[1]Cross Country Education, LLC'!$I$17</f>
        <v>14</v>
      </c>
      <c r="J14" s="30">
        <f>'[1]Eight Eleven Group, LLC'!$I$17</f>
        <v>14</v>
      </c>
      <c r="K14" s="30">
        <f>'[1]Epic Special Education Staffing'!$I$17</f>
        <v>6.6</v>
      </c>
      <c r="L14" s="30">
        <f>'[1]E-Therapy Intermediate, Inc'!$I$17</f>
        <v>14</v>
      </c>
      <c r="M14" s="30">
        <f>'[1]HealthPRO Pediatrics, LLC'!$I$17</f>
        <v>15</v>
      </c>
      <c r="N14" s="30">
        <f>'[1]Invo Healthcare Associates, LLC'!$I$17</f>
        <v>13</v>
      </c>
      <c r="O14" s="30">
        <f>'[1]Junction of Function Inc'!$I$17</f>
        <v>13</v>
      </c>
      <c r="P14" s="30">
        <f>'[1]Kelly Services, Inc.'!$I$17</f>
        <v>10.4</v>
      </c>
      <c r="Q14" s="30">
        <f>'[1]Preferred Healthcare Registry'!$I$17</f>
        <v>13</v>
      </c>
      <c r="R14" s="30">
        <f>'[1]PSI Associates, LLC'!$I$17</f>
        <v>14</v>
      </c>
      <c r="S14" s="30">
        <f>'[1]RO Health, LLC'!$I$17</f>
        <v>13</v>
      </c>
      <c r="T14" s="30">
        <f>'[1]The Stepping Stones Group, LLC'!$I$17</f>
        <v>14</v>
      </c>
      <c r="U14" s="30">
        <f>'[1]The Therapy Spot LLC'!$I$17</f>
        <v>14</v>
      </c>
      <c r="V14" s="30">
        <f>'[1]Thrive Therapies Group'!$I$17</f>
        <v>14</v>
      </c>
    </row>
    <row r="15" spans="1:22" ht="63.6" thickBot="1" x14ac:dyDescent="0.35">
      <c r="A15" s="31" t="s">
        <v>40</v>
      </c>
      <c r="B15" s="34" t="s">
        <v>41</v>
      </c>
      <c r="C15" s="35">
        <v>10</v>
      </c>
      <c r="D15" s="36">
        <f>'[1]Amergis Healthcare Staffing Inc'!$I$18</f>
        <v>8</v>
      </c>
      <c r="E15" s="25">
        <f>'[1]Attain Therapy, LLC'!$I$18</f>
        <v>8</v>
      </c>
      <c r="F15" s="25">
        <f>'[1]Aya Healthcare Inc'!$I$18</f>
        <v>6</v>
      </c>
      <c r="G15" s="25">
        <f>'[1]Birch Agency, Inc'!$I$18</f>
        <v>7</v>
      </c>
      <c r="H15" s="25">
        <f>'[1]CareStaff Partners LLC'!$I$18</f>
        <v>8</v>
      </c>
      <c r="I15" s="25">
        <f>'[1]Cross Country Education, LLC'!$I$18</f>
        <v>8.4</v>
      </c>
      <c r="J15" s="25">
        <f>'[1]Eight Eleven Group, LLC'!$I$18</f>
        <v>7.6</v>
      </c>
      <c r="K15" s="25">
        <f>'[1]Epic Special Education Staffing'!$I$18</f>
        <v>8</v>
      </c>
      <c r="L15" s="25">
        <f>'[1]E-Therapy Intermediate, Inc'!$I$18</f>
        <v>8</v>
      </c>
      <c r="M15" s="25">
        <f>'[1]HealthPRO Pediatrics, LLC'!$I$18</f>
        <v>7</v>
      </c>
      <c r="N15" s="25">
        <f>'[1]Invo Healthcare Associates, LLC'!$I$18</f>
        <v>7.8</v>
      </c>
      <c r="O15" s="25">
        <f>'[1]Junction of Function Inc'!$I$18</f>
        <v>8.4</v>
      </c>
      <c r="P15" s="25">
        <f>'[1]Kelly Services, Inc.'!$I$18</f>
        <v>8.4</v>
      </c>
      <c r="Q15" s="25">
        <f>'[1]Preferred Healthcare Registry'!$I$18</f>
        <v>8</v>
      </c>
      <c r="R15" s="25">
        <f>'[1]PSI Associates, LLC'!$I$18</f>
        <v>8.6</v>
      </c>
      <c r="S15" s="25">
        <f>'[1]RO Health, LLC'!$I$18</f>
        <v>8.6</v>
      </c>
      <c r="T15" s="25">
        <f>'[1]The Stepping Stones Group, LLC'!$I$18</f>
        <v>8</v>
      </c>
      <c r="U15" s="25">
        <f>'[1]The Therapy Spot LLC'!$I$18</f>
        <v>8</v>
      </c>
      <c r="V15" s="25">
        <f>'[1]Thrive Therapies Group'!$I$18</f>
        <v>8.4</v>
      </c>
    </row>
    <row r="16" spans="1:22" ht="15" thickBot="1" x14ac:dyDescent="0.35">
      <c r="A16" s="37"/>
      <c r="B16" s="37"/>
      <c r="C16" s="38">
        <f>SUM(C11:C15)</f>
        <v>100</v>
      </c>
      <c r="D16" s="39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</row>
    <row r="17" spans="1:22" ht="25.2" thickBot="1" x14ac:dyDescent="0.4">
      <c r="A17" s="41" t="s">
        <v>42</v>
      </c>
      <c r="B17" s="42"/>
      <c r="C17" s="43"/>
      <c r="D17" s="44">
        <f>SUM(D11:D15)</f>
        <v>91</v>
      </c>
      <c r="E17" s="45">
        <f>SUM(E11:E15)</f>
        <v>67</v>
      </c>
      <c r="F17" s="45">
        <f t="shared" ref="F17:T17" si="0">SUM(F11:F15)</f>
        <v>89</v>
      </c>
      <c r="G17" s="45">
        <f t="shared" si="0"/>
        <v>88.4</v>
      </c>
      <c r="H17" s="45">
        <f t="shared" si="0"/>
        <v>81.400000000000006</v>
      </c>
      <c r="I17" s="45">
        <f t="shared" si="0"/>
        <v>91.4</v>
      </c>
      <c r="J17" s="45">
        <f t="shared" si="0"/>
        <v>87</v>
      </c>
      <c r="K17" s="45">
        <f t="shared" si="0"/>
        <v>74.8</v>
      </c>
      <c r="L17" s="45">
        <f t="shared" si="0"/>
        <v>86.600000000000009</v>
      </c>
      <c r="M17" s="45">
        <f t="shared" si="0"/>
        <v>94.4</v>
      </c>
      <c r="N17" s="45">
        <f t="shared" si="0"/>
        <v>78.399999999999991</v>
      </c>
      <c r="O17" s="45">
        <f t="shared" si="0"/>
        <v>79</v>
      </c>
      <c r="P17" s="45">
        <f t="shared" si="0"/>
        <v>84.600000000000009</v>
      </c>
      <c r="Q17" s="45">
        <f t="shared" si="0"/>
        <v>86.399999999999991</v>
      </c>
      <c r="R17" s="45">
        <f t="shared" si="0"/>
        <v>86.399999999999991</v>
      </c>
      <c r="S17" s="45">
        <f t="shared" si="0"/>
        <v>76.599999999999994</v>
      </c>
      <c r="T17" s="45">
        <f t="shared" si="0"/>
        <v>95.6</v>
      </c>
      <c r="U17" s="45">
        <f>SUM(U11:U15)</f>
        <v>91.199999999999989</v>
      </c>
      <c r="V17" s="45">
        <f>SUM(V11:V15)</f>
        <v>78.400000000000006</v>
      </c>
    </row>
    <row r="18" spans="1:22" ht="15" thickTop="1" x14ac:dyDescent="0.3"/>
  </sheetData>
  <mergeCells count="2">
    <mergeCell ref="C7:C10"/>
    <mergeCell ref="A17:C17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8A9185-54C4-4FD2-A148-4A32D9D718D8}">
  <dimension ref="A1:E28"/>
  <sheetViews>
    <sheetView zoomScale="80" zoomScaleNormal="80" workbookViewId="0">
      <selection activeCell="D26" sqref="D26"/>
    </sheetView>
  </sheetViews>
  <sheetFormatPr defaultRowHeight="14.4" x14ac:dyDescent="0.3"/>
  <cols>
    <col min="1" max="1" width="69.6640625" bestFit="1" customWidth="1"/>
    <col min="2" max="2" width="16.5546875" customWidth="1"/>
    <col min="3" max="3" width="28" customWidth="1"/>
    <col min="4" max="4" width="22.6640625" customWidth="1"/>
    <col min="5" max="5" width="26.21875" customWidth="1"/>
  </cols>
  <sheetData>
    <row r="1" spans="1:5" x14ac:dyDescent="0.3">
      <c r="A1" s="47"/>
      <c r="B1" s="48"/>
    </row>
    <row r="2" spans="1:5" ht="15" thickBot="1" x14ac:dyDescent="0.35">
      <c r="A2" s="47"/>
      <c r="B2" s="48"/>
      <c r="C2" s="3" t="s">
        <v>2</v>
      </c>
      <c r="D2" s="4" t="s">
        <v>3</v>
      </c>
      <c r="E2" s="5"/>
    </row>
    <row r="3" spans="1:5" ht="15" thickBot="1" x14ac:dyDescent="0.35">
      <c r="A3" s="47"/>
      <c r="B3" s="48"/>
      <c r="C3" s="3" t="s">
        <v>4</v>
      </c>
      <c r="D3" s="6" t="s">
        <v>5</v>
      </c>
      <c r="E3" s="7"/>
    </row>
    <row r="4" spans="1:5" ht="15" thickBot="1" x14ac:dyDescent="0.35">
      <c r="A4" s="47"/>
      <c r="B4" s="48"/>
      <c r="C4" s="3" t="s">
        <v>6</v>
      </c>
      <c r="D4" s="8" t="s">
        <v>7</v>
      </c>
      <c r="E4" s="5"/>
    </row>
    <row r="5" spans="1:5" ht="15" thickBot="1" x14ac:dyDescent="0.35">
      <c r="A5" s="47"/>
      <c r="B5" s="48"/>
      <c r="C5" s="9" t="s">
        <v>8</v>
      </c>
      <c r="D5" s="10">
        <v>45769</v>
      </c>
      <c r="E5" s="5"/>
    </row>
    <row r="6" spans="1:5" x14ac:dyDescent="0.3">
      <c r="A6" s="47"/>
      <c r="B6" s="48"/>
    </row>
    <row r="7" spans="1:5" ht="15" thickBot="1" x14ac:dyDescent="0.35">
      <c r="A7" s="47"/>
      <c r="B7" s="48"/>
    </row>
    <row r="8" spans="1:5" ht="21.6" thickBot="1" x14ac:dyDescent="0.35">
      <c r="A8" s="49" t="s">
        <v>43</v>
      </c>
      <c r="B8" s="50"/>
      <c r="C8" s="51"/>
    </row>
    <row r="9" spans="1:5" ht="18" thickBot="1" x14ac:dyDescent="0.35">
      <c r="A9" s="52" t="s">
        <v>44</v>
      </c>
      <c r="B9" s="53" t="s">
        <v>45</v>
      </c>
      <c r="C9" s="54" t="s">
        <v>46</v>
      </c>
    </row>
    <row r="10" spans="1:5" ht="21" thickBot="1" x14ac:dyDescent="0.35">
      <c r="A10" s="55" t="s">
        <v>11</v>
      </c>
      <c r="B10" s="56">
        <f>'[1]Summary of Tabulation'!D$17</f>
        <v>91</v>
      </c>
      <c r="C10" s="57" t="str">
        <f>IF(B10&gt;=69.5, "Pass", "Fail")</f>
        <v>Pass</v>
      </c>
    </row>
    <row r="11" spans="1:5" ht="21" thickBot="1" x14ac:dyDescent="0.35">
      <c r="A11" s="55" t="s">
        <v>12</v>
      </c>
      <c r="B11" s="58">
        <f>'[1]Summary of Tabulation'!E$17</f>
        <v>67</v>
      </c>
      <c r="C11" s="57" t="str">
        <f t="shared" ref="C11:C28" si="0">IF(B11&gt;=69.5, "Pass", "Fail")</f>
        <v>Fail</v>
      </c>
    </row>
    <row r="12" spans="1:5" ht="21" thickBot="1" x14ac:dyDescent="0.35">
      <c r="A12" s="55" t="s">
        <v>47</v>
      </c>
      <c r="B12" s="56">
        <f>'[1]Summary of Tabulation'!F$17</f>
        <v>89</v>
      </c>
      <c r="C12" s="57" t="str">
        <f t="shared" si="0"/>
        <v>Pass</v>
      </c>
    </row>
    <row r="13" spans="1:5" ht="21" thickBot="1" x14ac:dyDescent="0.35">
      <c r="A13" s="55" t="s">
        <v>14</v>
      </c>
      <c r="B13" s="56">
        <f>'[1]Summary of Tabulation'!G$17</f>
        <v>88.4</v>
      </c>
      <c r="C13" s="57" t="str">
        <f t="shared" si="0"/>
        <v>Pass</v>
      </c>
    </row>
    <row r="14" spans="1:5" ht="21" thickBot="1" x14ac:dyDescent="0.35">
      <c r="A14" s="55" t="s">
        <v>15</v>
      </c>
      <c r="B14" s="56">
        <f>'[1]Summary of Tabulation'!H$17</f>
        <v>81.400000000000006</v>
      </c>
      <c r="C14" s="57" t="str">
        <f t="shared" si="0"/>
        <v>Pass</v>
      </c>
    </row>
    <row r="15" spans="1:5" ht="21" thickBot="1" x14ac:dyDescent="0.35">
      <c r="A15" s="55" t="s">
        <v>16</v>
      </c>
      <c r="B15" s="56">
        <f>'[1]Summary of Tabulation'!I$17</f>
        <v>91.4</v>
      </c>
      <c r="C15" s="57" t="str">
        <f t="shared" si="0"/>
        <v>Pass</v>
      </c>
    </row>
    <row r="16" spans="1:5" ht="21" thickBot="1" x14ac:dyDescent="0.35">
      <c r="A16" s="55" t="s">
        <v>17</v>
      </c>
      <c r="B16" s="56">
        <f>'[1]Summary of Tabulation'!J$17</f>
        <v>87</v>
      </c>
      <c r="C16" s="57" t="str">
        <f t="shared" si="0"/>
        <v>Pass</v>
      </c>
    </row>
    <row r="17" spans="1:3" ht="21" thickBot="1" x14ac:dyDescent="0.35">
      <c r="A17" s="55" t="s">
        <v>48</v>
      </c>
      <c r="B17" s="56">
        <f>'[1]Summary of Tabulation'!K$17</f>
        <v>74.8</v>
      </c>
      <c r="C17" s="57" t="str">
        <f t="shared" si="0"/>
        <v>Pass</v>
      </c>
    </row>
    <row r="18" spans="1:3" ht="21" thickBot="1" x14ac:dyDescent="0.35">
      <c r="A18" s="55" t="s">
        <v>19</v>
      </c>
      <c r="B18" s="56">
        <f>'[1]Summary of Tabulation'!L$17</f>
        <v>86.600000000000009</v>
      </c>
      <c r="C18" s="57" t="str">
        <f t="shared" si="0"/>
        <v>Pass</v>
      </c>
    </row>
    <row r="19" spans="1:3" ht="21" thickBot="1" x14ac:dyDescent="0.35">
      <c r="A19" s="55" t="s">
        <v>49</v>
      </c>
      <c r="B19" s="56">
        <f>'[1]Summary of Tabulation'!M$17</f>
        <v>94.4</v>
      </c>
      <c r="C19" s="57" t="str">
        <f t="shared" si="0"/>
        <v>Pass</v>
      </c>
    </row>
    <row r="20" spans="1:3" ht="21" thickBot="1" x14ac:dyDescent="0.35">
      <c r="A20" s="55" t="s">
        <v>21</v>
      </c>
      <c r="B20" s="56">
        <f>'[1]Summary of Tabulation'!N$17</f>
        <v>78.399999999999991</v>
      </c>
      <c r="C20" s="57" t="str">
        <f t="shared" si="0"/>
        <v>Pass</v>
      </c>
    </row>
    <row r="21" spans="1:3" ht="21" thickBot="1" x14ac:dyDescent="0.35">
      <c r="A21" s="55" t="s">
        <v>50</v>
      </c>
      <c r="B21" s="56">
        <f>'[1]Summary of Tabulation'!O$17</f>
        <v>79</v>
      </c>
      <c r="C21" s="57" t="str">
        <f t="shared" si="0"/>
        <v>Pass</v>
      </c>
    </row>
    <row r="22" spans="1:3" ht="21" thickBot="1" x14ac:dyDescent="0.35">
      <c r="A22" s="55" t="s">
        <v>23</v>
      </c>
      <c r="B22" s="56">
        <f>'[1]Summary of Tabulation'!P$17</f>
        <v>84.600000000000009</v>
      </c>
      <c r="C22" s="57" t="str">
        <f t="shared" si="0"/>
        <v>Pass</v>
      </c>
    </row>
    <row r="23" spans="1:3" ht="21" thickBot="1" x14ac:dyDescent="0.35">
      <c r="A23" s="55" t="s">
        <v>51</v>
      </c>
      <c r="B23" s="56">
        <f>'[1]Summary of Tabulation'!Q$17</f>
        <v>86.399999999999991</v>
      </c>
      <c r="C23" s="57" t="str">
        <f t="shared" si="0"/>
        <v>Pass</v>
      </c>
    </row>
    <row r="24" spans="1:3" ht="21" thickBot="1" x14ac:dyDescent="0.35">
      <c r="A24" s="55" t="s">
        <v>25</v>
      </c>
      <c r="B24" s="56">
        <f>'[1]Summary of Tabulation'!R$17</f>
        <v>86.399999999999991</v>
      </c>
      <c r="C24" s="57" t="str">
        <f t="shared" si="0"/>
        <v>Pass</v>
      </c>
    </row>
    <row r="25" spans="1:3" ht="21" thickBot="1" x14ac:dyDescent="0.35">
      <c r="A25" s="55" t="s">
        <v>52</v>
      </c>
      <c r="B25" s="56">
        <f>'[1]Summary of Tabulation'!S$17</f>
        <v>76.599999999999994</v>
      </c>
      <c r="C25" s="57" t="str">
        <f t="shared" si="0"/>
        <v>Pass</v>
      </c>
    </row>
    <row r="26" spans="1:3" ht="21" thickBot="1" x14ac:dyDescent="0.35">
      <c r="A26" s="55" t="s">
        <v>27</v>
      </c>
      <c r="B26" s="56">
        <f>'[1]Summary of Tabulation'!T$17</f>
        <v>95.6</v>
      </c>
      <c r="C26" s="57" t="str">
        <f t="shared" si="0"/>
        <v>Pass</v>
      </c>
    </row>
    <row r="27" spans="1:3" ht="21" thickBot="1" x14ac:dyDescent="0.35">
      <c r="A27" s="55" t="s">
        <v>53</v>
      </c>
      <c r="B27" s="56">
        <f>'[1]Summary of Tabulation'!U$17</f>
        <v>91.199999999999989</v>
      </c>
      <c r="C27" s="57" t="str">
        <f t="shared" si="0"/>
        <v>Pass</v>
      </c>
    </row>
    <row r="28" spans="1:3" ht="21" thickBot="1" x14ac:dyDescent="0.35">
      <c r="A28" s="55" t="s">
        <v>29</v>
      </c>
      <c r="B28" s="56">
        <f>'[1]Summary of Tabulation'!V$17</f>
        <v>78.400000000000006</v>
      </c>
      <c r="C28" s="57" t="str">
        <f t="shared" si="0"/>
        <v>Pass</v>
      </c>
    </row>
  </sheetData>
  <protectedRanges>
    <protectedRange password="D164" sqref="B8:C28" name="Range1"/>
  </protectedRanges>
  <mergeCells count="1">
    <mergeCell ref="A8:C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Summary of Tabulation</vt:lpstr>
      <vt:lpstr>Vendor Ranking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Humberto Hinojosa</dc:creator>
  <cp:lastModifiedBy>Humberto Hinojosa</cp:lastModifiedBy>
  <dcterms:created xsi:type="dcterms:W3CDTF">2026-02-12T17:38:09Z</dcterms:created>
  <dcterms:modified xsi:type="dcterms:W3CDTF">2026-02-12T17:40:04Z</dcterms:modified>
</cp:coreProperties>
</file>