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mc:AlternateContent xmlns:mc="http://schemas.openxmlformats.org/markup-compatibility/2006">
    <mc:Choice Requires="x15">
      <x15ac:absPath xmlns:x15ac="http://schemas.microsoft.com/office/spreadsheetml/2010/11/ac" url="C:\Users\humberto.hinojosa2\Downloads\"/>
    </mc:Choice>
  </mc:AlternateContent>
  <xr:revisionPtr revIDLastSave="0" documentId="13_ncr:1_{28D166B9-4B22-4C8A-B130-9FE5090C3BAA}" xr6:coauthVersionLast="47" xr6:coauthVersionMax="47" xr10:uidLastSave="{00000000-0000-0000-0000-000000000000}"/>
  <bookViews>
    <workbookView xWindow="-28920" yWindow="-5535" windowWidth="29040" windowHeight="15720" activeTab="2" xr2:uid="{08AEBC36-7CCA-433D-8815-64A710BA05F0}"/>
  </bookViews>
  <sheets>
    <sheet name="Summary of Tabulation" sheetId="6" r:id="rId1"/>
    <sheet name="Vendor Ranking" sheetId="7" r:id="rId2"/>
    <sheet name="Cost Point Assignment" sheetId="21"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 l="1"/>
  <c r="C3" i="7"/>
  <c r="C2" i="7"/>
  <c r="C1" i="7"/>
  <c r="H18" i="6"/>
  <c r="G18" i="6"/>
  <c r="F18" i="6"/>
  <c r="E18" i="6"/>
  <c r="D18" i="6"/>
  <c r="H17" i="6"/>
  <c r="G17" i="6"/>
  <c r="F17" i="6"/>
  <c r="E17" i="6"/>
  <c r="D17" i="6"/>
  <c r="H16" i="6"/>
  <c r="G16" i="6"/>
  <c r="F16" i="6"/>
  <c r="E16" i="6"/>
  <c r="D16" i="6"/>
  <c r="H15" i="6"/>
  <c r="G15" i="6"/>
  <c r="F15" i="6"/>
  <c r="E15" i="6"/>
  <c r="D15" i="6"/>
  <c r="H14" i="6"/>
  <c r="G14" i="6"/>
  <c r="F14" i="6"/>
  <c r="E14" i="6"/>
  <c r="D14" i="6"/>
  <c r="H13" i="6"/>
  <c r="G13" i="6"/>
  <c r="F13" i="6"/>
  <c r="E13" i="6"/>
  <c r="D13" i="6"/>
  <c r="H12" i="6"/>
  <c r="G12" i="6"/>
  <c r="F12" i="6"/>
  <c r="E12" i="6"/>
  <c r="D12" i="6"/>
  <c r="H11" i="6"/>
  <c r="G11" i="6"/>
  <c r="F11" i="6"/>
  <c r="E11" i="6"/>
  <c r="D11" i="6"/>
  <c r="D5" i="6"/>
  <c r="D4" i="6"/>
  <c r="D3" i="6"/>
  <c r="D2" i="6"/>
  <c r="F15" i="21" l="1"/>
  <c r="A11" i="7"/>
  <c r="F13" i="21"/>
  <c r="F14" i="21"/>
  <c r="F16" i="21"/>
  <c r="F12" i="21"/>
  <c r="F19" i="6" l="1"/>
  <c r="B11" i="7" s="1"/>
  <c r="H19" i="6" l="1"/>
  <c r="E19" i="6"/>
  <c r="G19" i="6"/>
  <c r="A13" i="7" l="1"/>
  <c r="A12" i="7"/>
  <c r="A10" i="7"/>
  <c r="A9" i="7"/>
  <c r="D19" i="6" l="1"/>
  <c r="B13" i="7"/>
  <c r="B12" i="7"/>
  <c r="B9" i="7" l="1"/>
  <c r="B10" i="7"/>
  <c r="C10" i="7" l="1"/>
  <c r="C11" i="7"/>
  <c r="C12" i="7"/>
  <c r="C13" i="7"/>
  <c r="C9" i="7"/>
</calcChain>
</file>

<file path=xl/sharedStrings.xml><?xml version="1.0" encoding="utf-8"?>
<sst xmlns="http://schemas.openxmlformats.org/spreadsheetml/2006/main" count="80" uniqueCount="51">
  <si>
    <t>Evaluation Period:</t>
  </si>
  <si>
    <t>Final Version:</t>
  </si>
  <si>
    <t>Evaluation Criteria</t>
  </si>
  <si>
    <t>Weight</t>
  </si>
  <si>
    <t>(Refer to Scoring Guide)</t>
  </si>
  <si>
    <t>[W]</t>
  </si>
  <si>
    <r>
      <rPr>
        <b/>
        <sz val="11"/>
        <color rgb="FF0070C0"/>
        <rFont val="Times New Roman"/>
        <family val="1"/>
      </rPr>
      <t xml:space="preserve">Evaluation Criteria 1   </t>
    </r>
    <r>
      <rPr>
        <b/>
        <sz val="11"/>
        <color rgb="FF000000"/>
        <rFont val="Times New Roman"/>
        <family val="1"/>
      </rPr>
      <t xml:space="preserve">     
Cost of E-Rate Eligible Products and/or Services</t>
    </r>
  </si>
  <si>
    <r>
      <rPr>
        <b/>
        <sz val="11"/>
        <color rgb="FF0070C0"/>
        <rFont val="Times New Roman"/>
        <family val="1"/>
      </rPr>
      <t>Evaluation Criteria 2</t>
    </r>
    <r>
      <rPr>
        <b/>
        <sz val="11"/>
        <color theme="1"/>
        <rFont val="Times New Roman"/>
        <family val="1"/>
      </rPr>
      <t xml:space="preserve">           
Technical &amp; Functional Suitability</t>
    </r>
  </si>
  <si>
    <r>
      <rPr>
        <b/>
        <u/>
        <sz val="12"/>
        <color theme="1"/>
        <rFont val="Times New Roman"/>
        <family val="1"/>
      </rPr>
      <t>Technical &amp; Functional Suitability:</t>
    </r>
    <r>
      <rPr>
        <sz val="12"/>
        <color theme="1"/>
        <rFont val="Times New Roman"/>
        <family val="1"/>
      </rPr>
      <t xml:space="preserve">
The extent to which the proposed solution satisfies IDEA’s technical and functional requirements as outlined in this RFP. Evaluators will consider:
• Compliance with minimum specifications (e.g., throughput, HA/cluster support, advanced threat protection, SSL inspection, centralized management, and Zero Trust integration).
• Equivalency documentation if proposing alternatives to the requested Palo Alto models.
• Ability to replicate existing firewall architecture, migrate rule sets, and integrate with IDEA’s broader environment.
• Value-added features that enhance security, manageability, or performance.
Proposals that demonstrate a strong fit with IDEA’s requirements and address key performance expectations will score higher. Vendors that fail to meet mandatory requirements may receive reduced points and will not be eligible for the full 20 points. </t>
    </r>
    <r>
      <rPr>
        <b/>
        <sz val="12"/>
        <color rgb="FFFF0000"/>
        <rFont val="Times New Roman"/>
        <family val="1"/>
      </rPr>
      <t xml:space="preserve">(MAX 20 POINTS).
</t>
    </r>
    <r>
      <rPr>
        <b/>
        <u/>
        <sz val="12"/>
        <color theme="1"/>
        <rFont val="Times New Roman"/>
        <family val="1"/>
      </rPr>
      <t xml:space="preserve">
Scoring Guidance:
</t>
    </r>
    <r>
      <rPr>
        <b/>
        <sz val="12"/>
        <color theme="1"/>
        <rFont val="Times New Roman"/>
        <family val="1"/>
      </rPr>
      <t>17–20 points:</t>
    </r>
    <r>
      <rPr>
        <sz val="12"/>
        <color theme="1"/>
        <rFont val="Times New Roman"/>
        <family val="1"/>
      </rPr>
      <t xml:space="preserve"> Proposal fully meets or exceeds technical specifications, functional requirements, and service expectations; clearly fulfills core needs; integrates seamlessly with existing systems; and provides meaningful value-added features.
</t>
    </r>
    <r>
      <rPr>
        <b/>
        <sz val="12"/>
        <color theme="1"/>
        <rFont val="Times New Roman"/>
        <family val="1"/>
      </rPr>
      <t xml:space="preserve">14–16 points: </t>
    </r>
    <r>
      <rPr>
        <sz val="12"/>
        <color theme="1"/>
        <rFont val="Times New Roman"/>
        <family val="1"/>
      </rPr>
      <t xml:space="preserve">Proposal meets most technical specifications, functional requirements, and service expectations with only minor gaps; demonstrates strong alignment with core needs and overall compatibility with existing systems.
</t>
    </r>
    <r>
      <rPr>
        <b/>
        <sz val="12"/>
        <color theme="1"/>
        <rFont val="Times New Roman"/>
        <family val="1"/>
      </rPr>
      <t xml:space="preserve">10–14 points: </t>
    </r>
    <r>
      <rPr>
        <sz val="12"/>
        <color theme="1"/>
        <rFont val="Times New Roman"/>
        <family val="1"/>
      </rPr>
      <t xml:space="preserve">Proposal addresses baseline requirements but shows gaps in meeting functional or performance expectations; provides limited added value or uncertain compatibility with existing infrastructure.
</t>
    </r>
    <r>
      <rPr>
        <b/>
        <sz val="12"/>
        <color theme="1"/>
        <rFont val="Times New Roman"/>
        <family val="1"/>
      </rPr>
      <t>0–9 points:</t>
    </r>
    <r>
      <rPr>
        <sz val="12"/>
        <color theme="1"/>
        <rFont val="Times New Roman"/>
        <family val="1"/>
      </rPr>
      <t xml:space="preserve"> Proposal does not meet key technical specifications or functional requirements; fails to demonstrate compatibility with existing systems; or lacks alignment with the district’s core needs.</t>
    </r>
  </si>
  <si>
    <r>
      <rPr>
        <b/>
        <sz val="11"/>
        <color rgb="FF0070C0"/>
        <rFont val="Times New Roman"/>
        <family val="1"/>
      </rPr>
      <t xml:space="preserve">Evaluation Criteria 3 </t>
    </r>
    <r>
      <rPr>
        <b/>
        <sz val="11"/>
        <color theme="1"/>
        <rFont val="Times New Roman"/>
        <family val="1"/>
      </rPr>
      <t xml:space="preserve">        
Reputation &amp; Reliability</t>
    </r>
  </si>
  <si>
    <r>
      <rPr>
        <b/>
        <u/>
        <sz val="12"/>
        <color rgb="FF000000"/>
        <rFont val="Times New Roman"/>
        <family val="1"/>
      </rPr>
      <t>Reputation &amp; Reliablity:</t>
    </r>
    <r>
      <rPr>
        <sz val="12"/>
        <color rgb="FF000000"/>
        <rFont val="Times New Roman"/>
        <family val="1"/>
      </rPr>
      <t xml:space="preserve">
Vendor’s demonstrated reliability and reputation, supported by:
• Past performance and experience with K–12 or multi-site educational environments.
• References from comparable projects </t>
    </r>
    <r>
      <rPr>
        <b/>
        <sz val="12"/>
        <color rgb="FF000000"/>
        <rFont val="Times New Roman"/>
        <family val="1"/>
      </rPr>
      <t>(Attachment I – Reference Sheet).</t>
    </r>
    <r>
      <rPr>
        <sz val="12"/>
        <color rgb="FF000000"/>
        <rFont val="Times New Roman"/>
        <family val="1"/>
      </rPr>
      <t xml:space="preserve">
• Third-party benchmarks, certifications, or independent analyst reports.
• Demonstrated success delivering enterprise-class NGFW solutions of similar scope and complexity.</t>
    </r>
    <r>
      <rPr>
        <b/>
        <sz val="12"/>
        <color rgb="FFFF0000"/>
        <rFont val="Times New Roman"/>
        <family val="1"/>
      </rPr>
      <t xml:space="preserve"> (MAX 14 POINTS)</t>
    </r>
    <r>
      <rPr>
        <sz val="12"/>
        <color rgb="FF000000"/>
        <rFont val="Times New Roman"/>
        <family val="1"/>
      </rPr>
      <t xml:space="preserve">
</t>
    </r>
    <r>
      <rPr>
        <b/>
        <u/>
        <sz val="12"/>
        <color rgb="FF000000"/>
        <rFont val="Times New Roman"/>
        <family val="1"/>
      </rPr>
      <t>Scoring Guidance:</t>
    </r>
    <r>
      <rPr>
        <sz val="12"/>
        <color rgb="FF000000"/>
        <rFont val="Times New Roman"/>
        <family val="1"/>
      </rPr>
      <t xml:space="preserve">
</t>
    </r>
    <r>
      <rPr>
        <b/>
        <sz val="12"/>
        <color rgb="FF000000"/>
        <rFont val="Times New Roman"/>
        <family val="1"/>
      </rPr>
      <t>13–14 points:</t>
    </r>
    <r>
      <rPr>
        <sz val="12"/>
        <color rgb="FF000000"/>
        <rFont val="Times New Roman"/>
        <family val="1"/>
      </rPr>
      <t xml:space="preserve"> Vendor has a strong, well-documented reputation with excellent references and independent recognition for performance and reliability.
</t>
    </r>
    <r>
      <rPr>
        <b/>
        <sz val="12"/>
        <color rgb="FF000000"/>
        <rFont val="Times New Roman"/>
        <family val="1"/>
      </rPr>
      <t>10–12 points:</t>
    </r>
    <r>
      <rPr>
        <sz val="12"/>
        <color rgb="FF000000"/>
        <rFont val="Times New Roman"/>
        <family val="1"/>
      </rPr>
      <t xml:space="preserve"> Vendor has a positive reputation with solid references and some third-party validation; minor gaps may exist in documentation or breadth of recognition.
</t>
    </r>
    <r>
      <rPr>
        <b/>
        <sz val="12"/>
        <color rgb="FF000000"/>
        <rFont val="Times New Roman"/>
        <family val="1"/>
      </rPr>
      <t>6–9 points:</t>
    </r>
    <r>
      <rPr>
        <sz val="12"/>
        <color rgb="FF000000"/>
        <rFont val="Times New Roman"/>
        <family val="1"/>
      </rPr>
      <t xml:space="preserve"> Vendor has a generally acceptable reputation but lacks sufficient documentation or has limited third-party recognition.
</t>
    </r>
    <r>
      <rPr>
        <b/>
        <sz val="12"/>
        <color rgb="FF000000"/>
        <rFont val="Times New Roman"/>
        <family val="1"/>
      </rPr>
      <t xml:space="preserve">0–5 points: </t>
    </r>
    <r>
      <rPr>
        <sz val="12"/>
        <color rgb="FF000000"/>
        <rFont val="Times New Roman"/>
        <family val="1"/>
      </rPr>
      <t>Vendor has little to no demonstrated reputation or has documented issues related to reliability or performance.</t>
    </r>
  </si>
  <si>
    <r>
      <rPr>
        <b/>
        <sz val="11"/>
        <color rgb="FF0070C0"/>
        <rFont val="Times New Roman"/>
        <family val="1"/>
      </rPr>
      <t>Evaluation Criteria 4</t>
    </r>
    <r>
      <rPr>
        <b/>
        <sz val="11"/>
        <color theme="1"/>
        <rFont val="Times New Roman"/>
        <family val="1"/>
      </rPr>
      <t xml:space="preserve">       
Total Cost of Ownership</t>
    </r>
  </si>
  <si>
    <r>
      <rPr>
        <b/>
        <u/>
        <sz val="12"/>
        <color theme="1"/>
        <rFont val="Times New Roman"/>
        <family val="1"/>
      </rPr>
      <t>Total Cost of Ownership:</t>
    </r>
    <r>
      <rPr>
        <sz val="12"/>
        <color theme="1"/>
        <rFont val="Times New Roman"/>
        <family val="1"/>
      </rPr>
      <t xml:space="preserve">
The long-term cost to acquire, implement, and maintain the proposed solution, including all district-responsible </t>
    </r>
    <r>
      <rPr>
        <u/>
        <sz val="12"/>
        <color theme="1"/>
        <rFont val="Times New Roman"/>
        <family val="1"/>
      </rPr>
      <t>ineligible</t>
    </r>
    <r>
      <rPr>
        <sz val="12"/>
        <color theme="1"/>
        <rFont val="Times New Roman"/>
        <family val="1"/>
      </rPr>
      <t xml:space="preserve"> costs (e.g., implementation, licensing, support, training, and renewals). Vendors must provide a transparent breakdown of eligible vs. ineligible costs in </t>
    </r>
    <r>
      <rPr>
        <b/>
        <sz val="12"/>
        <color theme="1"/>
        <rFont val="Times New Roman"/>
        <family val="1"/>
      </rPr>
      <t>Attachment K – Proposed Pricing</t>
    </r>
    <r>
      <rPr>
        <sz val="12"/>
        <color theme="1"/>
        <rFont val="Times New Roman"/>
        <family val="1"/>
      </rPr>
      <t xml:space="preserve">. Proposals that are incomplete, unclear, or inconsistent may receive reduced scores, as evaluators must be able to determine IDEA’s full financial impact over the contract term. </t>
    </r>
    <r>
      <rPr>
        <b/>
        <sz val="12"/>
        <color rgb="FFFF0000"/>
        <rFont val="Times New Roman"/>
        <family val="1"/>
      </rPr>
      <t>(MAX 10 POINTS)</t>
    </r>
    <r>
      <rPr>
        <sz val="12"/>
        <color theme="1"/>
        <rFont val="Times New Roman"/>
        <family val="1"/>
      </rPr>
      <t xml:space="preserve">
</t>
    </r>
    <r>
      <rPr>
        <b/>
        <u/>
        <sz val="12"/>
        <color theme="1"/>
        <rFont val="Times New Roman"/>
        <family val="1"/>
      </rPr>
      <t>Scoring Guidance:</t>
    </r>
    <r>
      <rPr>
        <sz val="12"/>
        <color theme="1"/>
        <rFont val="Times New Roman"/>
        <family val="1"/>
      </rPr>
      <t xml:space="preserve">
</t>
    </r>
    <r>
      <rPr>
        <b/>
        <sz val="12"/>
        <color theme="1"/>
        <rFont val="Times New Roman"/>
        <family val="1"/>
      </rPr>
      <t>9–10 points:</t>
    </r>
    <r>
      <rPr>
        <sz val="12"/>
        <color theme="1"/>
        <rFont val="Times New Roman"/>
        <family val="1"/>
      </rPr>
      <t xml:space="preserve"> Proposal includes all required costs in a clear and detailed manner, offers competitive pricing, and provides flexible licensing or cost-saving options.
</t>
    </r>
    <r>
      <rPr>
        <b/>
        <sz val="12"/>
        <color theme="1"/>
        <rFont val="Times New Roman"/>
        <family val="1"/>
      </rPr>
      <t>7–8 points:</t>
    </r>
    <r>
      <rPr>
        <sz val="12"/>
        <color theme="1"/>
        <rFont val="Times New Roman"/>
        <family val="1"/>
      </rPr>
      <t xml:space="preserve"> Proposal is generally complete and competitively priced, with only minor issues in clarity or transparency.
</t>
    </r>
    <r>
      <rPr>
        <b/>
        <sz val="12"/>
        <color theme="1"/>
        <rFont val="Times New Roman"/>
        <family val="1"/>
      </rPr>
      <t>4–6 points:</t>
    </r>
    <r>
      <rPr>
        <sz val="12"/>
        <color theme="1"/>
        <rFont val="Times New Roman"/>
        <family val="1"/>
      </rPr>
      <t xml:space="preserve"> Proposal has moderate pricing or structure issues, such as incomplete cost elements or less competitive rates.
</t>
    </r>
    <r>
      <rPr>
        <b/>
        <sz val="12"/>
        <color theme="1"/>
        <rFont val="Times New Roman"/>
        <family val="1"/>
      </rPr>
      <t>0–3 points:</t>
    </r>
    <r>
      <rPr>
        <sz val="12"/>
        <color theme="1"/>
        <rFont val="Times New Roman"/>
        <family val="1"/>
      </rPr>
      <t xml:space="preserve"> Proposal is unclear, lacks key cost components, or reflects significantly higher costs without justification.</t>
    </r>
  </si>
  <si>
    <r>
      <rPr>
        <b/>
        <sz val="11"/>
        <color rgb="FF0070C0"/>
        <rFont val="Times New Roman"/>
        <family val="1"/>
      </rPr>
      <t>Evaluation Criteria 5</t>
    </r>
    <r>
      <rPr>
        <b/>
        <sz val="11"/>
        <color theme="1"/>
        <rFont val="Times New Roman"/>
        <family val="1"/>
      </rPr>
      <t xml:space="preserve">
Quality of Proposed Goods and/or Services</t>
    </r>
  </si>
  <si>
    <r>
      <rPr>
        <b/>
        <u/>
        <sz val="12"/>
        <color theme="1"/>
        <rFont val="Times New Roman"/>
        <family val="1"/>
      </rPr>
      <t>Quality of Proposed Goods and/or Services</t>
    </r>
    <r>
      <rPr>
        <sz val="12"/>
        <color theme="1"/>
        <rFont val="Times New Roman"/>
        <family val="1"/>
      </rPr>
      <t xml:space="preserve">
The quality and completeness of the proposed solution, including:
• Hardware, software, and licenses.
• Migration and implementation services.
• Documentation of current and new environment.
• Post-installation support and warranties.
• Training for IDEA staff.
Higher scores will be awarded to proposals that demonstrate comprehensive, turnkey delivery with minimal risk to IDEA’s instructional and business operations.</t>
    </r>
    <r>
      <rPr>
        <i/>
        <sz val="12"/>
        <rFont val="Times New Roman"/>
        <family val="1"/>
      </rPr>
      <t xml:space="preserve"> </t>
    </r>
    <r>
      <rPr>
        <b/>
        <sz val="12"/>
        <color rgb="FFFF0000"/>
        <rFont val="Times New Roman"/>
        <family val="1"/>
      </rPr>
      <t xml:space="preserve">(MAX 10 POINTS)
</t>
    </r>
    <r>
      <rPr>
        <b/>
        <u/>
        <sz val="12"/>
        <rFont val="Times New Roman"/>
        <family val="1"/>
      </rPr>
      <t xml:space="preserve">
Scoring Guidance:
</t>
    </r>
    <r>
      <rPr>
        <b/>
        <sz val="12"/>
        <rFont val="Times New Roman"/>
        <family val="1"/>
      </rPr>
      <t>9–10 point</t>
    </r>
    <r>
      <rPr>
        <sz val="12"/>
        <rFont val="Times New Roman"/>
        <family val="1"/>
      </rPr>
      <t xml:space="preserve">s: Proposal demonstrates high-quality goods and/or services that fully align with the district’s needs, supported by a strong track record of relevant and successful implementations.
</t>
    </r>
    <r>
      <rPr>
        <b/>
        <sz val="12"/>
        <rFont val="Times New Roman"/>
        <family val="1"/>
      </rPr>
      <t xml:space="preserve">7–8 points: </t>
    </r>
    <r>
      <rPr>
        <sz val="12"/>
        <rFont val="Times New Roman"/>
        <family val="1"/>
      </rPr>
      <t xml:space="preserve">Proposal reflects generally high quality and suitability, with minor gaps or less robust documentation of past performance.
</t>
    </r>
    <r>
      <rPr>
        <b/>
        <sz val="12"/>
        <rFont val="Times New Roman"/>
        <family val="1"/>
      </rPr>
      <t>4–6 points:</t>
    </r>
    <r>
      <rPr>
        <sz val="12"/>
        <rFont val="Times New Roman"/>
        <family val="1"/>
      </rPr>
      <t xml:space="preserve"> Proposal meets minimum quality expectations but may show moderate gaps in alignment, functionality, or evidence of performance.
</t>
    </r>
    <r>
      <rPr>
        <b/>
        <sz val="12"/>
        <rFont val="Times New Roman"/>
        <family val="1"/>
      </rPr>
      <t>0–3 points:</t>
    </r>
    <r>
      <rPr>
        <sz val="12"/>
        <rFont val="Times New Roman"/>
        <family val="1"/>
      </rPr>
      <t xml:space="preserve"> Proposal lacks sufficient quality, contains significant shortcomings in suitability, or lacks a proven track record of successful delivery.</t>
    </r>
  </si>
  <si>
    <r>
      <rPr>
        <b/>
        <sz val="11"/>
        <color rgb="FF0070C0"/>
        <rFont val="Times New Roman"/>
        <family val="1"/>
      </rPr>
      <t>Evaluation Criteria 6</t>
    </r>
    <r>
      <rPr>
        <b/>
        <sz val="11"/>
        <color theme="1"/>
        <rFont val="Times New Roman"/>
        <family val="1"/>
      </rPr>
      <t xml:space="preserve">
Terms &amp; Conditions</t>
    </r>
  </si>
  <si>
    <r>
      <rPr>
        <b/>
        <u/>
        <sz val="12"/>
        <color theme="1"/>
        <rFont val="Times New Roman"/>
        <family val="1"/>
      </rPr>
      <t>Terms &amp; Conditions:</t>
    </r>
    <r>
      <rPr>
        <sz val="12"/>
        <color theme="1"/>
        <rFont val="Times New Roman"/>
        <family val="1"/>
      </rPr>
      <t xml:space="preserve">
Evaluation of the vendor’s proposed contract terms and conditions, including:
• Agreement to IDEA’s General &amp; Supplemental Terms and Conditions.
• Exceptions provided in writing on </t>
    </r>
    <r>
      <rPr>
        <b/>
        <sz val="12"/>
        <color theme="1"/>
        <rFont val="Times New Roman"/>
        <family val="1"/>
      </rPr>
      <t>Attachment M – Deviations and Exceptions.</t>
    </r>
    <r>
      <rPr>
        <sz val="12"/>
        <color theme="1"/>
        <rFont val="Times New Roman"/>
        <family val="1"/>
      </rPr>
      <t xml:space="preserve">
• Favorability of commencement, renewal, and termination terms.
• Service-level commitments (availability, failover, bandwidth increases).
• Price stability and warranty coverage.
Contracts that provide flexibility, stability, and continuity while protecting IDEA’s interests will score higher. </t>
    </r>
    <r>
      <rPr>
        <b/>
        <sz val="12"/>
        <color rgb="FFFF0000"/>
        <rFont val="Times New Roman"/>
        <family val="1"/>
      </rPr>
      <t>(MAX 10 POINTS)</t>
    </r>
    <r>
      <rPr>
        <sz val="12"/>
        <color theme="1"/>
        <rFont val="Times New Roman"/>
        <family val="1"/>
      </rPr>
      <t xml:space="preserve">
</t>
    </r>
    <r>
      <rPr>
        <b/>
        <u/>
        <sz val="12"/>
        <color theme="1"/>
        <rFont val="Times New Roman"/>
        <family val="1"/>
      </rPr>
      <t>Scoring Guidance:</t>
    </r>
    <r>
      <rPr>
        <sz val="12"/>
        <color theme="1"/>
        <rFont val="Times New Roman"/>
        <family val="1"/>
      </rPr>
      <t xml:space="preserve">
</t>
    </r>
    <r>
      <rPr>
        <b/>
        <sz val="12"/>
        <color theme="1"/>
        <rFont val="Times New Roman"/>
        <family val="1"/>
      </rPr>
      <t>9–10 points:</t>
    </r>
    <r>
      <rPr>
        <sz val="12"/>
        <color theme="1"/>
        <rFont val="Times New Roman"/>
        <family val="1"/>
      </rPr>
      <t xml:space="preserve"> Proposal fully aligns with IDEA’s General &amp; Supplemental Terms and Conditions, with no or minimal exceptions; contract terms clearly support stability, flexibility, and service continuity.
</t>
    </r>
    <r>
      <rPr>
        <b/>
        <sz val="12"/>
        <color theme="1"/>
        <rFont val="Times New Roman"/>
        <family val="1"/>
      </rPr>
      <t xml:space="preserve">7–8 points: </t>
    </r>
    <r>
      <rPr>
        <sz val="12"/>
        <color theme="1"/>
        <rFont val="Times New Roman"/>
        <family val="1"/>
      </rPr>
      <t xml:space="preserve">Proposal aligns with IDEA’s General &amp; Supplemental Terms and Conditions with minor exceptions; overall contract terms are reasonable and adequately address key criteria.
</t>
    </r>
    <r>
      <rPr>
        <b/>
        <sz val="12"/>
        <color theme="1"/>
        <rFont val="Times New Roman"/>
        <family val="1"/>
      </rPr>
      <t xml:space="preserve">4–6 points: </t>
    </r>
    <r>
      <rPr>
        <sz val="12"/>
        <color theme="1"/>
        <rFont val="Times New Roman"/>
        <family val="1"/>
      </rPr>
      <t xml:space="preserve">Proposal contains several exceptions or limitations to IDEA’s General &amp; Supplemental Terms and Conditions; some contract terms are unclear, restrictive, or provide limited stability.
</t>
    </r>
    <r>
      <rPr>
        <b/>
        <sz val="12"/>
        <color theme="1"/>
        <rFont val="Times New Roman"/>
        <family val="1"/>
      </rPr>
      <t xml:space="preserve">0–3 points: </t>
    </r>
    <r>
      <rPr>
        <sz val="12"/>
        <color theme="1"/>
        <rFont val="Times New Roman"/>
        <family val="1"/>
      </rPr>
      <t>Proposal includes significant exceptions to IDEA’s General &amp; Supplemental Terms and Conditions; contract terms fail to address key criteria or do not support the district’s service continuity and stability needs.</t>
    </r>
  </si>
  <si>
    <r>
      <rPr>
        <b/>
        <sz val="11"/>
        <color rgb="FF0070C0"/>
        <rFont val="Times New Roman"/>
        <family val="1"/>
      </rPr>
      <t>Evaluation Criteria 7</t>
    </r>
    <r>
      <rPr>
        <b/>
        <sz val="11"/>
        <color theme="1"/>
        <rFont val="Times New Roman"/>
        <family val="1"/>
      </rPr>
      <t xml:space="preserve">
Completeness of Proposal</t>
    </r>
  </si>
  <si>
    <r>
      <rPr>
        <b/>
        <u/>
        <sz val="12"/>
        <color theme="1"/>
        <rFont val="Times New Roman"/>
        <family val="1"/>
      </rPr>
      <t>Completeness of Proposal:</t>
    </r>
    <r>
      <rPr>
        <sz val="12"/>
        <color theme="1"/>
        <rFont val="Times New Roman"/>
        <family val="1"/>
      </rPr>
      <t xml:space="preserve">
Evaluation of whether the vendor has provided all required elements in accordance with submission guidelines, including:
• Required documents and certifications.
• Complete pricing attachments.
• Equivalency documentation (if proposing alternatives).
• Proposal format and organization as outlined in </t>
    </r>
    <r>
      <rPr>
        <b/>
        <sz val="12"/>
        <color theme="1"/>
        <rFont val="Times New Roman"/>
        <family val="1"/>
      </rPr>
      <t>Part VI – PROPOSAL SUBMISSION, REQUIREMENTS &amp;
PROVISIONS</t>
    </r>
    <r>
      <rPr>
        <sz val="12"/>
        <color theme="1"/>
        <rFont val="Times New Roman"/>
        <family val="1"/>
      </rPr>
      <t>.</t>
    </r>
    <r>
      <rPr>
        <b/>
        <i/>
        <sz val="12"/>
        <color theme="1"/>
        <rFont val="Times New Roman"/>
        <family val="1"/>
      </rPr>
      <t xml:space="preserve"> </t>
    </r>
    <r>
      <rPr>
        <b/>
        <sz val="12"/>
        <color rgb="FFFF0000"/>
        <rFont val="Times New Roman"/>
        <family val="1"/>
      </rPr>
      <t xml:space="preserve">(MAX 5 POINTS)
</t>
    </r>
    <r>
      <rPr>
        <b/>
        <u/>
        <sz val="12"/>
        <rFont val="Times New Roman"/>
        <family val="1"/>
      </rPr>
      <t>Scoring Guidance:</t>
    </r>
    <r>
      <rPr>
        <b/>
        <sz val="12"/>
        <color rgb="FFFF0000"/>
        <rFont val="Times New Roman"/>
        <family val="1"/>
      </rPr>
      <t xml:space="preserve">
</t>
    </r>
    <r>
      <rPr>
        <b/>
        <sz val="12"/>
        <rFont val="Times New Roman"/>
        <family val="1"/>
      </rPr>
      <t xml:space="preserve">5 points: </t>
    </r>
    <r>
      <rPr>
        <sz val="12"/>
        <rFont val="Times New Roman"/>
        <family val="1"/>
      </rPr>
      <t xml:space="preserve">Proposal is fully complete, follows all submission guidelines, includes all required documents, and provides clear and comprehensive responses.
</t>
    </r>
    <r>
      <rPr>
        <b/>
        <sz val="12"/>
        <rFont val="Times New Roman"/>
        <family val="1"/>
      </rPr>
      <t>4 points:</t>
    </r>
    <r>
      <rPr>
        <sz val="12"/>
        <rFont val="Times New Roman"/>
        <family val="1"/>
      </rPr>
      <t xml:space="preserve"> Proposal is substantially complete with only minor omissions or inconsistencies; responses are generally clear and aligned with requirements.
</t>
    </r>
    <r>
      <rPr>
        <b/>
        <sz val="12"/>
        <rFont val="Times New Roman"/>
        <family val="1"/>
      </rPr>
      <t>2–3 points:</t>
    </r>
    <r>
      <rPr>
        <sz val="12"/>
        <rFont val="Times New Roman"/>
        <family val="1"/>
      </rPr>
      <t xml:space="preserve"> Proposal contains noticeable omissions, incomplete responses, or deviations from submission guidelines; overall responsiveness is limited.
</t>
    </r>
    <r>
      <rPr>
        <b/>
        <sz val="12"/>
        <rFont val="Times New Roman"/>
        <family val="1"/>
      </rPr>
      <t>0–1 point:</t>
    </r>
    <r>
      <rPr>
        <sz val="12"/>
        <rFont val="Times New Roman"/>
        <family val="1"/>
      </rPr>
      <t xml:space="preserve"> Proposal is incomplete, missing key required documents or sections, and fails to follow submission guidelines.</t>
    </r>
  </si>
  <si>
    <r>
      <rPr>
        <b/>
        <sz val="12"/>
        <color rgb="FF0070C0"/>
        <rFont val="Times New Roman"/>
        <family val="1"/>
      </rPr>
      <t>Evaluation Criteria 8</t>
    </r>
    <r>
      <rPr>
        <b/>
        <sz val="12"/>
        <color theme="1"/>
        <rFont val="Times New Roman"/>
        <family val="1"/>
      </rPr>
      <t xml:space="preserve">   
Responsiveness of Vendor</t>
    </r>
  </si>
  <si>
    <r>
      <rPr>
        <b/>
        <u/>
        <sz val="12"/>
        <color theme="1"/>
        <rFont val="Times New Roman"/>
        <family val="1"/>
      </rPr>
      <t>Responsiveness of Vendor:</t>
    </r>
    <r>
      <rPr>
        <sz val="12"/>
        <color theme="1"/>
        <rFont val="Times New Roman"/>
        <family val="1"/>
      </rPr>
      <t xml:space="preserve">
Vendor’s capacity to provide qualified staff and maintain strong communication throughout the project. Evaluators will consider:
• Ability to meet deadlines, including after-hours migration scheduling.
• Assignment of a dedicated project manager.
• Responsiveness to inquiries and ability to resolve challenges quickly.
Vendors that demonstrate readiness and capability to partner effectively with IDEA will score higher. </t>
    </r>
    <r>
      <rPr>
        <b/>
        <sz val="12"/>
        <color rgb="FFFF0000"/>
        <rFont val="Times New Roman"/>
        <family val="1"/>
      </rPr>
      <t xml:space="preserve">(MAX 5 POINTS)
</t>
    </r>
    <r>
      <rPr>
        <b/>
        <u/>
        <sz val="12"/>
        <rFont val="Times New Roman"/>
        <family val="1"/>
      </rPr>
      <t>Scoring Guidance:</t>
    </r>
    <r>
      <rPr>
        <b/>
        <sz val="12"/>
        <color rgb="FFFF0000"/>
        <rFont val="Times New Roman"/>
        <family val="1"/>
      </rPr>
      <t xml:space="preserve">
</t>
    </r>
    <r>
      <rPr>
        <b/>
        <sz val="12"/>
        <rFont val="Times New Roman"/>
        <family val="1"/>
      </rPr>
      <t>5 points:</t>
    </r>
    <r>
      <rPr>
        <sz val="12"/>
        <rFont val="Times New Roman"/>
        <family val="1"/>
      </rPr>
      <t xml:space="preserve"> Proposal clearly demonstrates capacity to provide qualified staff, assigns a dedicated project manager, commits to meeting deadlines (including after-hours migration), and shows strong evidence of responsive communication and problem-solving.
</t>
    </r>
    <r>
      <rPr>
        <b/>
        <sz val="12"/>
        <rFont val="Times New Roman"/>
        <family val="1"/>
      </rPr>
      <t>4 points:</t>
    </r>
    <r>
      <rPr>
        <sz val="12"/>
        <rFont val="Times New Roman"/>
        <family val="1"/>
      </rPr>
      <t xml:space="preserve"> Proposal demonstrates capacity and commitment in most areas (qualified staff, project management, deadlines, communication), with only minor gaps or less detail in responsiveness or scheduling.
</t>
    </r>
    <r>
      <rPr>
        <b/>
        <sz val="12"/>
        <rFont val="Times New Roman"/>
        <family val="1"/>
      </rPr>
      <t>2–3 points:</t>
    </r>
    <r>
      <rPr>
        <sz val="12"/>
        <rFont val="Times New Roman"/>
        <family val="1"/>
      </rPr>
      <t xml:space="preserve"> Proposal provides limited detail or has noticeable gaps (e.g., unclear on project management assignment, weak evidence of responsiveness, or uncertainty about meeting deadlines). Communication and support approach is only partially addressed.
</t>
    </r>
    <r>
      <rPr>
        <b/>
        <sz val="12"/>
        <rFont val="Times New Roman"/>
        <family val="1"/>
      </rPr>
      <t>0–1 point:</t>
    </r>
    <r>
      <rPr>
        <sz val="12"/>
        <rFont val="Times New Roman"/>
        <family val="1"/>
      </rPr>
      <t xml:space="preserve"> Proposal fails to demonstrate readiness to provide qualified staff, does not commit to deadlines or after-hours scheduling, lacks a dedicated project manager, or shows little to no evidence of responsiveness and problem-solving capacity.</t>
    </r>
  </si>
  <si>
    <t xml:space="preserve">Solicitation No.: </t>
  </si>
  <si>
    <t xml:space="preserve">Solicitation Title: </t>
  </si>
  <si>
    <t>(Total Average)</t>
  </si>
  <si>
    <t>Grand Total Score</t>
  </si>
  <si>
    <t>RFP #8-FRWALL-0126 E-Rate Firewall</t>
  </si>
  <si>
    <t>NAME OF FIRM</t>
  </si>
  <si>
    <t>Final Score</t>
  </si>
  <si>
    <t>RANKING</t>
  </si>
  <si>
    <t>Price Analysis</t>
  </si>
  <si>
    <t>Total Extended Cost</t>
  </si>
  <si>
    <r>
      <t xml:space="preserve">Total Extended Cyber </t>
    </r>
    <r>
      <rPr>
        <b/>
        <sz val="12"/>
        <color rgb="FF00B050"/>
        <rFont val="Times New Roman"/>
        <family val="1"/>
      </rPr>
      <t>Eligible</t>
    </r>
    <r>
      <rPr>
        <b/>
        <sz val="12"/>
        <color theme="1"/>
        <rFont val="Times New Roman"/>
        <family val="1"/>
      </rPr>
      <t xml:space="preserve"> Costs</t>
    </r>
  </si>
  <si>
    <r>
      <t xml:space="preserve">Total Extended Cyber </t>
    </r>
    <r>
      <rPr>
        <b/>
        <sz val="12"/>
        <color rgb="FFFF0000"/>
        <rFont val="Times New Roman"/>
        <family val="1"/>
      </rPr>
      <t>Ineligible</t>
    </r>
    <r>
      <rPr>
        <b/>
        <sz val="12"/>
        <color theme="1"/>
        <rFont val="Times New Roman"/>
        <family val="1"/>
      </rPr>
      <t xml:space="preserve"> Costs</t>
    </r>
  </si>
  <si>
    <t>REQUEST 1:</t>
  </si>
  <si>
    <t>REQUEST 1 TOTAL</t>
  </si>
  <si>
    <r>
      <t>Cost Point Assignment</t>
    </r>
    <r>
      <rPr>
        <b/>
        <sz val="14"/>
        <color rgb="FF00B050"/>
        <rFont val="Times New Roman"/>
        <family val="1"/>
      </rPr>
      <t xml:space="preserve"> (Eligible Costs)</t>
    </r>
  </si>
  <si>
    <t>Proposer Name</t>
  </si>
  <si>
    <t>Lowest Proposed Price: 
Request 1</t>
  </si>
  <si>
    <t>Proposed Price:
Request 1</t>
  </si>
  <si>
    <t>Possible Points (Per Evaluation Criteria)</t>
  </si>
  <si>
    <t>Formula:
(Lowest Proposed Price / Proposed Price) x Assigned Points</t>
  </si>
  <si>
    <t>Total Assigned Points</t>
  </si>
  <si>
    <t>JSJ Rodriguez, Inc dba Tele-Pro Communications</t>
  </si>
  <si>
    <t>SHI Government Solutions</t>
  </si>
  <si>
    <t>XenTegra, LLC</t>
  </si>
  <si>
    <t>NETSYNC Network Solutions (Option 1)</t>
  </si>
  <si>
    <t>NETSYNC Network Solutions (Option 2)</t>
  </si>
  <si>
    <t>Total Cost</t>
  </si>
  <si>
    <t>Netsync Network Solutions (Option 1: 3130's)</t>
  </si>
  <si>
    <t>Netsync Network Solutions (Option 2: 4215's)</t>
  </si>
  <si>
    <r>
      <rPr>
        <b/>
        <u/>
        <sz val="12"/>
        <color rgb="FF000000"/>
        <rFont val="Times New Roman"/>
      </rPr>
      <t xml:space="preserve">Scoring Guidance:
</t>
    </r>
    <r>
      <rPr>
        <sz val="12"/>
        <color rgb="FF000000"/>
        <rFont val="Times New Roman"/>
      </rPr>
      <t xml:space="preserve">Vendor’s proposed pricing for all E-Rate </t>
    </r>
    <r>
      <rPr>
        <u/>
        <sz val="12"/>
        <color rgb="FF000000"/>
        <rFont val="Times New Roman"/>
      </rPr>
      <t>eligible</t>
    </r>
    <r>
      <rPr>
        <sz val="12"/>
        <color rgb="FF000000"/>
        <rFont val="Times New Roman"/>
      </rPr>
      <t xml:space="preserve"> products and/or services from </t>
    </r>
    <r>
      <rPr>
        <b/>
        <sz val="12"/>
        <color rgb="FF000000"/>
        <rFont val="Times New Roman"/>
      </rPr>
      <t>Attachment K – Proposed Pricing.</t>
    </r>
    <r>
      <rPr>
        <sz val="12"/>
        <color rgb="FF000000"/>
        <rFont val="Times New Roman"/>
      </rPr>
      <t xml:space="preserve"> Evaluators will assess competitiveness, reasonableness, and alignment with project requirements. Proposals that clearly separate eligible and ineligible costs and demonstrate cost efficiency will receive higher scores. </t>
    </r>
    <r>
      <rPr>
        <b/>
        <sz val="12"/>
        <color rgb="FFFF0000"/>
        <rFont val="Times New Roman"/>
      </rPr>
      <t xml:space="preserve">(MAX 26 POINTS)
</t>
    </r>
    <r>
      <rPr>
        <b/>
        <sz val="12"/>
        <color rgb="FF000000"/>
        <rFont val="Times New Roman"/>
      </rPr>
      <t xml:space="preserve">
**Awarded points calculated by E-Rate Central**
</t>
    </r>
    <r>
      <rPr>
        <b/>
        <u/>
        <sz val="12"/>
        <color rgb="FF000000"/>
        <rFont val="Times New Roman"/>
      </rPr>
      <t xml:space="preserve">Formula:
</t>
    </r>
    <r>
      <rPr>
        <sz val="12"/>
        <color rgb="FF000000"/>
        <rFont val="Times New Roman"/>
      </rPr>
      <t>(Lowest Proposed Price / Proposed Price) x Assigned Points
Example: Price Proposals and scoring results based on a 50-point scale:
Proposer Proposed Price Score
Proposer A $ 10,000.00 - &gt; ($10,000.00 / $10,000.00) x 50 = 50 pts
Proposer B $ 10,500.00 - &gt; ($10,000.00 / $10,500.00) x 50 = 47.6 pts
Proposer C $ 25,000.00 - &gt; ($10,000.00 / $25,000.00) x 50 = 20 pts
This scoring method ensures a fair assessment of proposals based on their pricing relative to the lowest bid.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</si>
</sst>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41" x14ac:knownFonts="1">
    <font>
      <sz val="11"/>
      <color theme="1"/>
      <name val="Aptos Narrow"/>
      <family val="2"/>
      <scheme val="minor"/>
    </font>
    <font>
      <b/>
      <sz val="11"/>
      <color theme="1"/>
      <name val="Aptos Narrow"/>
      <family val="2"/>
      <scheme val="minor"/>
    </font>
    <font>
      <sz val="11"/>
      <color theme="0"/>
      <name val="Aptos Narrow"/>
      <family val="2"/>
      <scheme val="minor"/>
    </font>
    <font>
      <b/>
      <sz val="11"/>
      <color rgb="FF000000"/>
      <name val="Arial"/>
      <family val="2"/>
    </font>
    <font>
      <sz val="11"/>
      <color theme="1"/>
      <name val="Arial"/>
      <family val="2"/>
    </font>
    <font>
      <sz val="11"/>
      <color theme="1"/>
      <name val="Times New Roman"/>
      <family val="1"/>
    </font>
    <font>
      <b/>
      <sz val="11"/>
      <color theme="1"/>
      <name val="Times New Roman"/>
      <family val="1"/>
    </font>
    <font>
      <b/>
      <sz val="11"/>
      <color rgb="FFFF0000"/>
      <name val="Times New Roman"/>
      <family val="1"/>
    </font>
    <font>
      <b/>
      <sz val="11"/>
      <color rgb="FF0070C0"/>
      <name val="Times New Roman"/>
      <family val="1"/>
    </font>
    <font>
      <b/>
      <sz val="11"/>
      <color rgb="FF000000"/>
      <name val="Times New Roman"/>
      <family val="1"/>
    </font>
    <font>
      <b/>
      <sz val="11"/>
      <color theme="0"/>
      <name val="Arial"/>
      <family val="2"/>
    </font>
    <font>
      <b/>
      <sz val="20"/>
      <color rgb="FF000000"/>
      <name val="Arial"/>
      <family val="2"/>
    </font>
    <font>
      <b/>
      <sz val="14"/>
      <color theme="1"/>
      <name val="Aptos Narrow"/>
      <family val="2"/>
      <scheme val="minor"/>
    </font>
    <font>
      <b/>
      <u/>
      <sz val="12"/>
      <color theme="1"/>
      <name val="Times New Roman"/>
      <family val="1"/>
    </font>
    <font>
      <b/>
      <sz val="16"/>
      <color theme="1"/>
      <name val="Times New Roman"/>
      <family val="1"/>
    </font>
    <font>
      <sz val="16"/>
      <color theme="1"/>
      <name val="Times New Roman"/>
      <family val="1"/>
    </font>
    <font>
      <b/>
      <sz val="16"/>
      <color theme="0"/>
      <name val="Times New Roman"/>
      <family val="1"/>
    </font>
    <font>
      <sz val="11"/>
      <color rgb="FFFF0000"/>
      <name val="Aptos Narrow"/>
      <family val="2"/>
      <scheme val="minor"/>
    </font>
    <font>
      <sz val="11"/>
      <color theme="1"/>
      <name val="Aptos Narrow"/>
      <family val="2"/>
      <scheme val="minor"/>
    </font>
    <font>
      <b/>
      <sz val="14"/>
      <color theme="1"/>
      <name val="Times New Roman"/>
      <family val="1"/>
    </font>
    <font>
      <b/>
      <sz val="12"/>
      <color theme="1"/>
      <name val="Times New Roman"/>
      <family val="1"/>
    </font>
    <font>
      <sz val="12"/>
      <color theme="1"/>
      <name val="Times New Roman"/>
      <family val="1"/>
    </font>
    <font>
      <b/>
      <sz val="12"/>
      <color rgb="FFFF0000"/>
      <name val="Times New Roman"/>
      <family val="1"/>
    </font>
    <font>
      <b/>
      <sz val="12"/>
      <color rgb="FF00B050"/>
      <name val="Times New Roman"/>
      <family val="1"/>
    </font>
    <font>
      <b/>
      <sz val="14"/>
      <color rgb="FF00B050"/>
      <name val="Times New Roman"/>
      <family val="1"/>
    </font>
    <font>
      <b/>
      <u/>
      <sz val="12"/>
      <color rgb="FF000000"/>
      <name val="Times New Roman"/>
      <family val="1"/>
    </font>
    <font>
      <sz val="12"/>
      <name val="Times New Roman"/>
      <family val="1"/>
    </font>
    <font>
      <sz val="12"/>
      <color rgb="FF000000"/>
      <name val="Times New Roman"/>
      <family val="1"/>
    </font>
    <font>
      <b/>
      <sz val="12"/>
      <color rgb="FF000000"/>
      <name val="Times New Roman"/>
      <family val="1"/>
    </font>
    <font>
      <u/>
      <sz val="12"/>
      <color theme="1"/>
      <name val="Times New Roman"/>
      <family val="1"/>
    </font>
    <font>
      <i/>
      <sz val="12"/>
      <name val="Times New Roman"/>
      <family val="1"/>
    </font>
    <font>
      <b/>
      <u/>
      <sz val="12"/>
      <name val="Times New Roman"/>
      <family val="1"/>
    </font>
    <font>
      <b/>
      <sz val="12"/>
      <name val="Times New Roman"/>
      <family val="1"/>
    </font>
    <font>
      <b/>
      <i/>
      <sz val="12"/>
      <color theme="1"/>
      <name val="Times New Roman"/>
      <family val="1"/>
    </font>
    <font>
      <b/>
      <sz val="12"/>
      <color rgb="FF0070C0"/>
      <name val="Times New Roman"/>
      <family val="1"/>
    </font>
    <font>
      <sz val="8"/>
      <name val="Aptos Narrow"/>
      <family val="2"/>
      <scheme val="minor"/>
    </font>
    <font>
      <b/>
      <u/>
      <sz val="12"/>
      <color rgb="FF000000"/>
      <name val="Times New Roman"/>
    </font>
    <font>
      <sz val="12"/>
      <color rgb="FF000000"/>
      <name val="Times New Roman"/>
    </font>
    <font>
      <u/>
      <sz val="12"/>
      <color rgb="FF000000"/>
      <name val="Times New Roman"/>
    </font>
    <font>
      <b/>
      <sz val="12"/>
      <color rgb="FF000000"/>
      <name val="Times New Roman"/>
    </font>
    <font>
      <b/>
      <sz val="12"/>
      <color rgb="FFFF0000"/>
      <name val="Times New Roman"/>
    </font>
  </fonts>
  <fills count="14">
    <fill>
      <patternFill patternType="none"/>
    </fill>
    <fill>
      <patternFill patternType="gray125"/>
    </fill>
    <fill>
      <patternFill patternType="solid">
        <fgColor rgb="FF8DB3E2"/>
        <bgColor indexed="64"/>
      </patternFill>
    </fill>
    <fill>
      <patternFill patternType="solid">
        <fgColor theme="3" tint="9.9978637043366805E-2"/>
        <bgColor indexed="64"/>
      </patternFill>
    </fill>
    <fill>
      <patternFill patternType="solid">
        <fgColor rgb="FFFFCC00"/>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CCECFF"/>
        <bgColor indexed="64"/>
      </patternFill>
    </fill>
    <fill>
      <patternFill patternType="solid">
        <fgColor rgb="FF92D05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4.9989318521683403E-2"/>
        <bgColor indexed="64"/>
      </patternFill>
    </fill>
  </fills>
  <borders count="42">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style="medium">
        <color rgb="FF000000"/>
      </left>
      <right/>
      <top style="medium">
        <color rgb="FF000000"/>
      </top>
      <bottom style="medium">
        <color rgb="FF000000"/>
      </bottom>
      <diagonal/>
    </border>
    <border>
      <left style="thin">
        <color indexed="64"/>
      </left>
      <right/>
      <top style="medium">
        <color indexed="64"/>
      </top>
      <bottom style="medium">
        <color indexed="64"/>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18" fillId="0" borderId="0" applyFont="0" applyFill="0" applyBorder="0" applyAlignment="0" applyProtection="0"/>
  </cellStyleXfs>
  <cellXfs count="94">
    <xf numFmtId="0" fontId="0" fillId="0" borderId="0" xfId="0"/>
    <xf numFmtId="0" fontId="0" fillId="0" borderId="1" xfId="0" applyBorder="1"/>
    <xf numFmtId="0" fontId="0" fillId="0" borderId="2" xfId="0" applyBorder="1" applyAlignment="1">
      <alignment horizontal="left" vertical="center"/>
    </xf>
    <xf numFmtId="0" fontId="3" fillId="2" borderId="3" xfId="0" applyFont="1" applyFill="1" applyBorder="1" applyAlignment="1">
      <alignment horizontal="left" vertical="top"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 fillId="3" borderId="6" xfId="0" applyFont="1" applyFill="1" applyBorder="1" applyAlignment="1">
      <alignment vertical="center" wrapText="1"/>
    </xf>
    <xf numFmtId="0" fontId="1" fillId="0" borderId="0" xfId="0" applyFont="1" applyAlignment="1">
      <alignment horizontal="center"/>
    </xf>
    <xf numFmtId="0" fontId="0" fillId="0" borderId="0" xfId="0" applyAlignment="1">
      <alignment horizontal="center" vertical="center"/>
    </xf>
    <xf numFmtId="0" fontId="9" fillId="0" borderId="0" xfId="0" applyFont="1" applyAlignment="1">
      <alignment horizontal="justify" vertical="center"/>
    </xf>
    <xf numFmtId="0" fontId="7" fillId="0" borderId="0" xfId="0" applyFont="1" applyAlignment="1">
      <alignment horizontal="justify" vertical="center"/>
    </xf>
    <xf numFmtId="0" fontId="6" fillId="0" borderId="17" xfId="0" applyFont="1" applyBorder="1" applyAlignment="1">
      <alignment horizontal="center" vertical="center" wrapText="1"/>
    </xf>
    <xf numFmtId="0" fontId="14" fillId="0" borderId="8" xfId="0" applyFont="1" applyBorder="1" applyAlignment="1">
      <alignment horizontal="center" vertical="center"/>
    </xf>
    <xf numFmtId="2" fontId="15" fillId="0" borderId="8" xfId="0" applyNumberFormat="1" applyFont="1" applyBorder="1" applyAlignment="1">
      <alignment horizontal="center" vertical="center"/>
    </xf>
    <xf numFmtId="0" fontId="15" fillId="0" borderId="15" xfId="0" applyFont="1" applyBorder="1" applyAlignment="1">
      <alignment horizontal="center" vertical="center"/>
    </xf>
    <xf numFmtId="0" fontId="16" fillId="5" borderId="8" xfId="0" applyFont="1" applyFill="1" applyBorder="1" applyAlignment="1">
      <alignment horizontal="center" vertical="center"/>
    </xf>
    <xf numFmtId="0" fontId="16" fillId="5" borderId="8" xfId="0" applyFont="1" applyFill="1" applyBorder="1" applyAlignment="1">
      <alignment horizontal="center" vertical="center" wrapText="1"/>
    </xf>
    <xf numFmtId="0" fontId="16" fillId="5" borderId="4" xfId="0" applyFont="1" applyFill="1" applyBorder="1" applyAlignment="1">
      <alignment horizontal="center" vertical="center" wrapText="1"/>
    </xf>
    <xf numFmtId="2" fontId="0" fillId="0" borderId="17" xfId="0" applyNumberFormat="1" applyBorder="1" applyAlignment="1">
      <alignment horizontal="center" vertical="center"/>
    </xf>
    <xf numFmtId="0" fontId="14" fillId="0" borderId="8" xfId="0" applyFont="1" applyBorder="1" applyAlignment="1">
      <alignment horizontal="center"/>
    </xf>
    <xf numFmtId="2" fontId="12" fillId="4" borderId="13" xfId="0" applyNumberFormat="1" applyFont="1" applyFill="1" applyBorder="1" applyAlignment="1">
      <alignment horizontal="center" vertical="center"/>
    </xf>
    <xf numFmtId="14" fontId="17" fillId="0" borderId="2" xfId="0" applyNumberFormat="1" applyFont="1" applyBorder="1" applyAlignment="1">
      <alignment horizontal="left" vertical="center"/>
    </xf>
    <xf numFmtId="0" fontId="6" fillId="0" borderId="11" xfId="0" applyFont="1" applyBorder="1" applyAlignment="1">
      <alignment horizontal="center" vertical="center" wrapText="1"/>
    </xf>
    <xf numFmtId="0" fontId="6" fillId="0" borderId="26" xfId="0" applyFont="1" applyBorder="1" applyAlignment="1">
      <alignment horizontal="center" vertical="center" wrapText="1"/>
    </xf>
    <xf numFmtId="0" fontId="5" fillId="0" borderId="1" xfId="0" applyFont="1" applyBorder="1"/>
    <xf numFmtId="0" fontId="21" fillId="0" borderId="8" xfId="0" applyFont="1" applyBorder="1" applyAlignment="1">
      <alignment horizontal="left" vertical="center" wrapText="1"/>
    </xf>
    <xf numFmtId="9" fontId="5" fillId="13" borderId="8" xfId="0" applyNumberFormat="1" applyFont="1" applyFill="1" applyBorder="1" applyAlignment="1">
      <alignment horizontal="center" vertical="center" wrapText="1"/>
    </xf>
    <xf numFmtId="9" fontId="5" fillId="13" borderId="38" xfId="0" applyNumberFormat="1" applyFont="1" applyFill="1" applyBorder="1" applyAlignment="1">
      <alignment horizontal="center" vertical="center" wrapText="1"/>
    </xf>
    <xf numFmtId="9" fontId="4" fillId="13" borderId="17" xfId="0" applyNumberFormat="1" applyFont="1" applyFill="1" applyBorder="1" applyAlignment="1">
      <alignment horizontal="center" vertical="center" wrapText="1"/>
    </xf>
    <xf numFmtId="9" fontId="5" fillId="13" borderId="18" xfId="0" applyNumberFormat="1" applyFont="1" applyFill="1" applyBorder="1" applyAlignment="1">
      <alignment horizontal="center" vertical="center" wrapText="1"/>
    </xf>
    <xf numFmtId="9" fontId="4" fillId="13" borderId="18" xfId="0" applyNumberFormat="1" applyFont="1" applyFill="1" applyBorder="1" applyAlignment="1">
      <alignment horizontal="center" vertical="center" wrapText="1"/>
    </xf>
    <xf numFmtId="0" fontId="20" fillId="0" borderId="8" xfId="0" applyFont="1" applyBorder="1" applyAlignment="1">
      <alignment horizontal="left" vertical="center" wrapText="1"/>
    </xf>
    <xf numFmtId="0" fontId="21" fillId="0" borderId="7" xfId="0" applyFont="1" applyBorder="1" applyAlignment="1">
      <alignment horizontal="left" vertical="center" wrapText="1"/>
    </xf>
    <xf numFmtId="0" fontId="27" fillId="0" borderId="8" xfId="0" applyFont="1" applyBorder="1" applyAlignment="1">
      <alignment horizontal="left" vertical="center" wrapText="1"/>
    </xf>
    <xf numFmtId="0" fontId="21" fillId="0" borderId="4" xfId="0" applyFont="1" applyBorder="1" applyAlignment="1">
      <alignment horizontal="left" vertical="center" wrapText="1"/>
    </xf>
    <xf numFmtId="0" fontId="20" fillId="0" borderId="3" xfId="0" applyFont="1" applyBorder="1" applyAlignment="1">
      <alignment horizontal="center" vertical="center" wrapText="1"/>
    </xf>
    <xf numFmtId="2" fontId="0" fillId="0" borderId="8" xfId="0" applyNumberFormat="1" applyBorder="1" applyAlignment="1">
      <alignment horizontal="center" vertical="center"/>
    </xf>
    <xf numFmtId="2" fontId="0" fillId="0" borderId="20" xfId="0" applyNumberFormat="1" applyBorder="1" applyAlignment="1">
      <alignment horizontal="center" vertical="center"/>
    </xf>
    <xf numFmtId="0" fontId="20" fillId="0" borderId="10" xfId="0" applyFont="1" applyBorder="1" applyAlignment="1">
      <alignment horizontal="center" vertical="center"/>
    </xf>
    <xf numFmtId="0" fontId="20" fillId="0" borderId="20" xfId="0" applyFont="1" applyBorder="1" applyAlignment="1">
      <alignment horizontal="center" vertical="center"/>
    </xf>
    <xf numFmtId="0" fontId="20" fillId="0" borderId="0" xfId="0" applyFont="1" applyAlignment="1">
      <alignment horizontal="center" vertical="center"/>
    </xf>
    <xf numFmtId="44" fontId="0" fillId="0" borderId="20" xfId="1" applyFont="1" applyBorder="1" applyAlignment="1">
      <alignment horizontal="center" vertical="center"/>
    </xf>
    <xf numFmtId="0" fontId="20" fillId="6" borderId="16"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20" fillId="9" borderId="8" xfId="0" applyFont="1" applyFill="1" applyBorder="1" applyAlignment="1">
      <alignment horizontal="center" vertical="center"/>
    </xf>
    <xf numFmtId="0" fontId="1" fillId="9" borderId="8" xfId="0" applyFont="1" applyFill="1" applyBorder="1" applyAlignment="1">
      <alignment horizontal="center" vertical="center" wrapText="1"/>
    </xf>
    <xf numFmtId="0" fontId="0" fillId="0" borderId="20" xfId="1" applyNumberFormat="1" applyFont="1" applyBorder="1" applyAlignment="1">
      <alignment horizontal="center" vertical="center"/>
    </xf>
    <xf numFmtId="44" fontId="21" fillId="0" borderId="33" xfId="1" applyFont="1" applyBorder="1" applyAlignment="1">
      <alignment horizontal="center" vertical="center"/>
    </xf>
    <xf numFmtId="0" fontId="20" fillId="11" borderId="34" xfId="0" applyFont="1" applyFill="1" applyBorder="1" applyAlignment="1">
      <alignment horizontal="center" vertical="center"/>
    </xf>
    <xf numFmtId="0" fontId="20" fillId="6" borderId="36" xfId="0" applyFont="1" applyFill="1" applyBorder="1" applyAlignment="1">
      <alignment horizontal="center" vertical="center" wrapText="1"/>
    </xf>
    <xf numFmtId="44" fontId="0" fillId="0" borderId="0" xfId="1" applyFont="1" applyFill="1" applyBorder="1" applyAlignment="1">
      <alignment horizontal="center"/>
    </xf>
    <xf numFmtId="0" fontId="20" fillId="6" borderId="33" xfId="0" applyFont="1" applyFill="1" applyBorder="1" applyAlignment="1">
      <alignment horizontal="center" vertical="center"/>
    </xf>
    <xf numFmtId="44" fontId="20" fillId="6" borderId="19" xfId="1" applyFont="1" applyFill="1" applyBorder="1" applyAlignment="1">
      <alignment horizontal="center" vertical="center"/>
    </xf>
    <xf numFmtId="44" fontId="20" fillId="6" borderId="20" xfId="1" applyFont="1" applyFill="1" applyBorder="1" applyAlignment="1">
      <alignment horizontal="center" vertical="center"/>
    </xf>
    <xf numFmtId="44" fontId="20" fillId="6" borderId="35" xfId="1" applyFont="1" applyFill="1" applyBorder="1" applyAlignment="1">
      <alignment horizontal="center" vertical="center"/>
    </xf>
    <xf numFmtId="44" fontId="20" fillId="11" borderId="32" xfId="1" applyFont="1" applyFill="1" applyBorder="1" applyAlignment="1">
      <alignment horizontal="center" vertical="center"/>
    </xf>
    <xf numFmtId="44" fontId="20" fillId="11" borderId="31" xfId="1" applyFont="1" applyFill="1" applyBorder="1" applyAlignment="1">
      <alignment horizontal="center" vertical="center"/>
    </xf>
    <xf numFmtId="44" fontId="20" fillId="11" borderId="34" xfId="1" applyFont="1" applyFill="1" applyBorder="1" applyAlignment="1">
      <alignment horizontal="center" vertical="center"/>
    </xf>
    <xf numFmtId="8" fontId="21" fillId="0" borderId="33" xfId="1" applyNumberFormat="1" applyFont="1" applyBorder="1" applyAlignment="1">
      <alignment horizontal="center" vertical="center"/>
    </xf>
    <xf numFmtId="8" fontId="20" fillId="11" borderId="32" xfId="1" applyNumberFormat="1" applyFont="1" applyFill="1" applyBorder="1" applyAlignment="1">
      <alignment horizontal="center" vertical="center"/>
    </xf>
    <xf numFmtId="0" fontId="21" fillId="0" borderId="39" xfId="0" applyFont="1" applyBorder="1" applyAlignment="1">
      <alignment horizontal="center" vertical="center"/>
    </xf>
    <xf numFmtId="44" fontId="21" fillId="0" borderId="40" xfId="1" applyFont="1" applyBorder="1" applyAlignment="1">
      <alignment horizontal="center" vertical="center"/>
    </xf>
    <xf numFmtId="44" fontId="21" fillId="0" borderId="41" xfId="1" applyFont="1" applyBorder="1" applyAlignment="1">
      <alignment horizontal="center" vertical="center"/>
    </xf>
    <xf numFmtId="44" fontId="21" fillId="0" borderId="39" xfId="1" applyFont="1" applyBorder="1" applyAlignment="1">
      <alignment horizontal="center" vertical="center"/>
    </xf>
    <xf numFmtId="8" fontId="21" fillId="0" borderId="40" xfId="1" applyNumberFormat="1" applyFont="1" applyBorder="1" applyAlignment="1">
      <alignment horizontal="center" vertical="center"/>
    </xf>
    <xf numFmtId="44" fontId="26" fillId="0" borderId="39" xfId="1" applyFont="1" applyBorder="1" applyAlignment="1">
      <alignment horizontal="center" vertical="center"/>
    </xf>
    <xf numFmtId="0" fontId="11" fillId="4" borderId="21"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6" fillId="5" borderId="11" xfId="0" applyFont="1" applyFill="1" applyBorder="1" applyAlignment="1">
      <alignment horizontal="center" vertical="center" wrapText="1"/>
    </xf>
    <xf numFmtId="0" fontId="16" fillId="5" borderId="12"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4"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9" xfId="0" applyFont="1" applyFill="1" applyBorder="1" applyAlignment="1">
      <alignment horizontal="center" vertical="center"/>
    </xf>
    <xf numFmtId="0" fontId="19" fillId="7" borderId="20" xfId="0" applyFont="1" applyFill="1" applyBorder="1" applyAlignment="1">
      <alignment horizontal="center" vertical="center"/>
    </xf>
    <xf numFmtId="0" fontId="19" fillId="7" borderId="35" xfId="0" applyFont="1" applyFill="1" applyBorder="1" applyAlignment="1">
      <alignment horizontal="center" vertical="center"/>
    </xf>
    <xf numFmtId="0" fontId="1" fillId="9" borderId="28"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9" fillId="8" borderId="24" xfId="0" applyFont="1" applyFill="1" applyBorder="1" applyAlignment="1">
      <alignment horizontal="center" vertical="center"/>
    </xf>
    <xf numFmtId="0" fontId="19" fillId="8" borderId="2" xfId="0" applyFont="1" applyFill="1" applyBorder="1" applyAlignment="1">
      <alignment horizontal="center" vertical="center"/>
    </xf>
    <xf numFmtId="0" fontId="19" fillId="8" borderId="25" xfId="0" applyFont="1" applyFill="1" applyBorder="1" applyAlignment="1">
      <alignment horizontal="center" vertical="center"/>
    </xf>
    <xf numFmtId="0" fontId="14" fillId="5" borderId="37" xfId="0" applyFont="1" applyFill="1" applyBorder="1" applyAlignment="1">
      <alignment horizontal="center" vertical="center"/>
    </xf>
    <xf numFmtId="0" fontId="14" fillId="5" borderId="27" xfId="0" applyFont="1" applyFill="1" applyBorder="1" applyAlignment="1">
      <alignment horizontal="center" vertical="center"/>
    </xf>
    <xf numFmtId="0" fontId="20" fillId="12" borderId="20" xfId="0" applyFont="1" applyFill="1" applyBorder="1" applyAlignment="1">
      <alignment horizontal="center" vertical="center"/>
    </xf>
    <xf numFmtId="0" fontId="20" fillId="12" borderId="1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CCECFF"/>
      <color rgb="FFFFFFCC"/>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xdr:rowOff>
    </xdr:from>
    <xdr:to>
      <xdr:col>1</xdr:col>
      <xdr:colOff>662940</xdr:colOff>
      <xdr:row>5</xdr:row>
      <xdr:rowOff>94151</xdr:rowOff>
    </xdr:to>
    <xdr:pic>
      <xdr:nvPicPr>
        <xdr:cNvPr id="3" name="Picture 2">
          <a:extLst>
            <a:ext uri="{FF2B5EF4-FFF2-40B4-BE49-F238E27FC236}">
              <a16:creationId xmlns:a16="http://schemas.microsoft.com/office/drawing/2014/main" id="{6334A6A1-EA16-440A-8F1F-7CE7CF5958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
          <a:ext cx="2047875" cy="1112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152401</xdr:colOff>
      <xdr:row>0</xdr:row>
      <xdr:rowOff>0</xdr:rowOff>
    </xdr:from>
    <xdr:to>
      <xdr:col>0</xdr:col>
      <xdr:colOff>1733551</xdr:colOff>
      <xdr:row>4</xdr:row>
      <xdr:rowOff>78050</xdr:rowOff>
    </xdr:to>
    <xdr:pic>
      <xdr:nvPicPr>
        <xdr:cNvPr id="4" name="Picture 3">
          <a:extLst>
            <a:ext uri="{FF2B5EF4-FFF2-40B4-BE49-F238E27FC236}">
              <a16:creationId xmlns:a16="http://schemas.microsoft.com/office/drawing/2014/main" id="{003D2960-01DC-4098-92D0-06F0D6C1E4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0"/>
          <a:ext cx="1581150" cy="85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ccounting%20Operations\Procurement%20and%20Contract%20Services\Formal%20Solicitations\2025-2026\8-FRWALL-0126\08.%20Evaluation%20Documents\Final%20Bid%20Tabulation_RFP%208-FRWALL-0126.xlsx" TargetMode="External"/><Relationship Id="rId1" Type="http://schemas.openxmlformats.org/officeDocument/2006/relationships/externalLinkPath" Target="file:///Z:\Accounting%20Operations\Procurement%20and%20Contract%20Services\Formal%20Solicitations\2025-2026\8-FRWALL-0126\08.%20Evaluation%20Documents\Final%20Bid%20Tabulation_RFP%208-FRWALL-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SJ Rodriguez, Inc dba Tele-Pro"/>
      <sheetName val="Netsync Network (Option 1 3130)"/>
      <sheetName val="Netsync Network (Option 2 4215)"/>
      <sheetName val="SHI Government Solutions"/>
      <sheetName val="XenTegra, LLC"/>
      <sheetName val="Summary of Tabulation"/>
      <sheetName val="Vendor Ranking"/>
      <sheetName val="Cost Point Assignment"/>
    </sheetNames>
    <sheetDataSet>
      <sheetData sheetId="0">
        <row r="2">
          <cell r="F2" t="str">
            <v>RFP #8-FRWALL-0126</v>
          </cell>
        </row>
        <row r="3">
          <cell r="F3" t="str">
            <v>E-Rate Firewall - Form 470 # 260000276</v>
          </cell>
        </row>
        <row r="5">
          <cell r="F5" t="str">
            <v>November 12, 2025 - November 17, 2025</v>
          </cell>
        </row>
        <row r="6">
          <cell r="F6">
            <v>45982</v>
          </cell>
        </row>
        <row r="15">
          <cell r="I15">
            <v>17.57</v>
          </cell>
        </row>
        <row r="16">
          <cell r="I16">
            <v>8.8000000000000007</v>
          </cell>
        </row>
        <row r="17">
          <cell r="I17">
            <v>8</v>
          </cell>
        </row>
        <row r="18">
          <cell r="I18">
            <v>6.8</v>
          </cell>
        </row>
        <row r="19">
          <cell r="I19">
            <v>5.8</v>
          </cell>
        </row>
        <row r="20">
          <cell r="I20">
            <v>7.4</v>
          </cell>
        </row>
        <row r="21">
          <cell r="I21">
            <v>4.4000000000000004</v>
          </cell>
        </row>
        <row r="22">
          <cell r="I22">
            <v>4.2</v>
          </cell>
        </row>
      </sheetData>
      <sheetData sheetId="1">
        <row r="15">
          <cell r="I15">
            <v>26</v>
          </cell>
        </row>
        <row r="16">
          <cell r="I16">
            <v>10.6</v>
          </cell>
        </row>
        <row r="17">
          <cell r="I17">
            <v>10.6</v>
          </cell>
        </row>
        <row r="18">
          <cell r="I18">
            <v>6.6</v>
          </cell>
        </row>
        <row r="19">
          <cell r="I19">
            <v>5.6</v>
          </cell>
        </row>
        <row r="20">
          <cell r="I20">
            <v>6.8</v>
          </cell>
        </row>
        <row r="21">
          <cell r="I21">
            <v>4.8</v>
          </cell>
        </row>
        <row r="22">
          <cell r="I22">
            <v>4.8</v>
          </cell>
        </row>
      </sheetData>
      <sheetData sheetId="2">
        <row r="15">
          <cell r="I15">
            <v>18.55</v>
          </cell>
        </row>
        <row r="16">
          <cell r="I16">
            <v>12.2</v>
          </cell>
        </row>
        <row r="17">
          <cell r="I17">
            <v>11.2</v>
          </cell>
        </row>
        <row r="18">
          <cell r="I18">
            <v>5.2</v>
          </cell>
        </row>
        <row r="19">
          <cell r="I19">
            <v>7</v>
          </cell>
        </row>
        <row r="20">
          <cell r="I20">
            <v>7.2</v>
          </cell>
        </row>
        <row r="21">
          <cell r="I21">
            <v>4.8</v>
          </cell>
        </row>
        <row r="22">
          <cell r="I22">
            <v>4.8</v>
          </cell>
        </row>
      </sheetData>
      <sheetData sheetId="3">
        <row r="15">
          <cell r="I15">
            <v>16.079999999999998</v>
          </cell>
        </row>
        <row r="16">
          <cell r="I16">
            <v>19.8</v>
          </cell>
        </row>
        <row r="17">
          <cell r="I17">
            <v>12.8</v>
          </cell>
        </row>
        <row r="18">
          <cell r="I18">
            <v>9.6</v>
          </cell>
        </row>
        <row r="19">
          <cell r="I19">
            <v>9.8000000000000007</v>
          </cell>
        </row>
        <row r="20">
          <cell r="I20">
            <v>9.8000000000000007</v>
          </cell>
        </row>
        <row r="21">
          <cell r="I21">
            <v>5</v>
          </cell>
        </row>
        <row r="22">
          <cell r="I22">
            <v>5</v>
          </cell>
        </row>
      </sheetData>
      <sheetData sheetId="4">
        <row r="15">
          <cell r="I15">
            <v>10.51</v>
          </cell>
        </row>
        <row r="16">
          <cell r="I16">
            <v>9.1999999999999993</v>
          </cell>
        </row>
        <row r="17">
          <cell r="I17">
            <v>5.6</v>
          </cell>
        </row>
        <row r="18">
          <cell r="I18">
            <v>4.2</v>
          </cell>
        </row>
        <row r="19">
          <cell r="I19">
            <v>6</v>
          </cell>
        </row>
        <row r="20">
          <cell r="I20">
            <v>5.8</v>
          </cell>
        </row>
        <row r="21">
          <cell r="I21">
            <v>3.4</v>
          </cell>
        </row>
        <row r="22">
          <cell r="I22">
            <v>3.6</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C950-403E-4368-8F5F-AA9EBFDD2BDA}">
  <dimension ref="A2:H20"/>
  <sheetViews>
    <sheetView zoomScale="70" zoomScaleNormal="70" workbookViewId="0">
      <selection activeCell="J11" sqref="J11"/>
    </sheetView>
  </sheetViews>
  <sheetFormatPr defaultRowHeight="14.4" x14ac:dyDescent="0.3"/>
  <cols>
    <col min="1" max="1" width="22.109375" customWidth="1"/>
    <col min="2" max="2" width="150.88671875" customWidth="1"/>
    <col min="3" max="3" width="22.5546875" customWidth="1"/>
    <col min="4" max="8" width="19.33203125" customWidth="1"/>
  </cols>
  <sheetData>
    <row r="2" spans="1:8" ht="15" thickBot="1" x14ac:dyDescent="0.35">
      <c r="C2" s="16" t="s">
        <v>21</v>
      </c>
      <c r="D2" s="31" t="str">
        <f>'[1]JSJ Rodriguez, Inc dba Tele-Pro'!F2</f>
        <v>RFP #8-FRWALL-0126</v>
      </c>
      <c r="E2" s="1"/>
      <c r="F2" s="1"/>
      <c r="G2" s="1"/>
      <c r="H2" s="1"/>
    </row>
    <row r="3" spans="1:8" ht="15" thickBot="1" x14ac:dyDescent="0.35">
      <c r="C3" s="16" t="s">
        <v>22</v>
      </c>
      <c r="D3" s="1" t="str">
        <f>'[1]JSJ Rodriguez, Inc dba Tele-Pro'!F3</f>
        <v>E-Rate Firewall - Form 470 # 260000276</v>
      </c>
      <c r="E3" s="1"/>
      <c r="F3" s="1"/>
      <c r="G3" s="1"/>
      <c r="H3" s="1"/>
    </row>
    <row r="4" spans="1:8" ht="15" thickBot="1" x14ac:dyDescent="0.35">
      <c r="C4" s="16" t="s">
        <v>0</v>
      </c>
      <c r="D4" s="2" t="str">
        <f>'[1]JSJ Rodriguez, Inc dba Tele-Pro'!F5</f>
        <v>November 12, 2025 - November 17, 2025</v>
      </c>
      <c r="E4" s="2"/>
      <c r="F4" s="2"/>
      <c r="G4" s="2"/>
      <c r="H4" s="1"/>
    </row>
    <row r="5" spans="1:8" ht="15" thickBot="1" x14ac:dyDescent="0.35">
      <c r="C5" s="17" t="s">
        <v>1</v>
      </c>
      <c r="D5" s="28">
        <f>'[1]JSJ Rodriguez, Inc dba Tele-Pro'!F6</f>
        <v>45982</v>
      </c>
      <c r="E5" s="2"/>
      <c r="F5" s="2"/>
      <c r="G5" s="2"/>
      <c r="H5" s="1"/>
    </row>
    <row r="6" spans="1:8" ht="15" thickBot="1" x14ac:dyDescent="0.35"/>
    <row r="7" spans="1:8" ht="68.400000000000006" customHeight="1" x14ac:dyDescent="0.3">
      <c r="A7" s="3" t="s">
        <v>2</v>
      </c>
      <c r="B7" s="4" t="s">
        <v>2</v>
      </c>
      <c r="C7" s="5" t="s">
        <v>3</v>
      </c>
      <c r="D7" s="11" t="s">
        <v>42</v>
      </c>
      <c r="E7" s="11" t="s">
        <v>48</v>
      </c>
      <c r="F7" s="11" t="s">
        <v>49</v>
      </c>
      <c r="G7" s="11" t="s">
        <v>43</v>
      </c>
      <c r="H7" s="11" t="s">
        <v>44</v>
      </c>
    </row>
    <row r="8" spans="1:8" x14ac:dyDescent="0.3">
      <c r="A8" s="6"/>
      <c r="B8" s="6" t="s">
        <v>4</v>
      </c>
      <c r="C8" s="7" t="s">
        <v>5</v>
      </c>
      <c r="D8" s="12"/>
      <c r="E8" s="12"/>
      <c r="F8" s="12"/>
      <c r="G8" s="12"/>
      <c r="H8" s="12"/>
    </row>
    <row r="9" spans="1:8" x14ac:dyDescent="0.3">
      <c r="A9" s="8"/>
      <c r="B9" s="8"/>
      <c r="C9" s="9"/>
      <c r="D9" s="12" t="s">
        <v>23</v>
      </c>
      <c r="E9" s="12" t="s">
        <v>23</v>
      </c>
      <c r="F9" s="12" t="s">
        <v>23</v>
      </c>
      <c r="G9" s="12" t="s">
        <v>23</v>
      </c>
      <c r="H9" s="12" t="s">
        <v>23</v>
      </c>
    </row>
    <row r="10" spans="1:8" ht="7.5" customHeight="1" thickBot="1" x14ac:dyDescent="0.35">
      <c r="A10" s="10"/>
      <c r="B10" s="8"/>
      <c r="C10" s="9"/>
      <c r="D10" s="13"/>
      <c r="E10" s="13"/>
      <c r="F10" s="13"/>
      <c r="G10" s="13"/>
      <c r="H10" s="13"/>
    </row>
    <row r="11" spans="1:8" ht="280.95" customHeight="1" thickBot="1" x14ac:dyDescent="0.35">
      <c r="A11" s="29" t="s">
        <v>6</v>
      </c>
      <c r="B11" s="38" t="s">
        <v>50</v>
      </c>
      <c r="C11" s="33">
        <v>0.26</v>
      </c>
      <c r="D11" s="25">
        <f>'[1]JSJ Rodriguez, Inc dba Tele-Pro'!$I$15</f>
        <v>17.57</v>
      </c>
      <c r="E11" s="25">
        <f>'[1]Netsync Network (Option 1 3130)'!$I$15</f>
        <v>26</v>
      </c>
      <c r="F11" s="25">
        <f>'[1]Netsync Network (Option 2 4215)'!$I$15</f>
        <v>18.55</v>
      </c>
      <c r="G11" s="25">
        <f>'[1]SHI Government Solutions'!$I$15</f>
        <v>16.079999999999998</v>
      </c>
      <c r="H11" s="25">
        <f>'[1]XenTegra, LLC'!$I$15</f>
        <v>10.51</v>
      </c>
    </row>
    <row r="12" spans="1:8" ht="354.75" customHeight="1" thickBot="1" x14ac:dyDescent="0.35">
      <c r="A12" s="29" t="s">
        <v>7</v>
      </c>
      <c r="B12" s="39" t="s">
        <v>8</v>
      </c>
      <c r="C12" s="34">
        <v>0.2</v>
      </c>
      <c r="D12" s="25">
        <f>'[1]JSJ Rodriguez, Inc dba Tele-Pro'!$I$16</f>
        <v>8.8000000000000007</v>
      </c>
      <c r="E12" s="25">
        <f>'[1]Netsync Network (Option 1 3130)'!$I$16</f>
        <v>10.6</v>
      </c>
      <c r="F12" s="25">
        <f>'[1]Netsync Network (Option 2 4215)'!$I$16</f>
        <v>12.2</v>
      </c>
      <c r="G12" s="25">
        <f>'[1]SHI Government Solutions'!$I$16</f>
        <v>19.8</v>
      </c>
      <c r="H12" s="25">
        <f>'[1]XenTegra, LLC'!$I$16</f>
        <v>9.1999999999999993</v>
      </c>
    </row>
    <row r="13" spans="1:8" ht="291" customHeight="1" thickBot="1" x14ac:dyDescent="0.35">
      <c r="A13" s="30" t="s">
        <v>9</v>
      </c>
      <c r="B13" s="40" t="s">
        <v>10</v>
      </c>
      <c r="C13" s="35">
        <v>0.14000000000000001</v>
      </c>
      <c r="D13" s="25">
        <f>'[1]JSJ Rodriguez, Inc dba Tele-Pro'!$I$17</f>
        <v>8</v>
      </c>
      <c r="E13" s="25">
        <f>'[1]Netsync Network (Option 1 3130)'!$I$17</f>
        <v>10.6</v>
      </c>
      <c r="F13" s="25">
        <f>'[1]Netsync Network (Option 2 4215)'!$I$17</f>
        <v>11.2</v>
      </c>
      <c r="G13" s="25">
        <f>'[1]SHI Government Solutions'!$I$17</f>
        <v>12.8</v>
      </c>
      <c r="H13" s="25">
        <f>'[1]XenTegra, LLC'!$I$17</f>
        <v>5.6</v>
      </c>
    </row>
    <row r="14" spans="1:8" ht="296.25" customHeight="1" thickBot="1" x14ac:dyDescent="0.35">
      <c r="A14" s="18" t="s">
        <v>11</v>
      </c>
      <c r="B14" s="39" t="s">
        <v>12</v>
      </c>
      <c r="C14" s="36">
        <v>0.1</v>
      </c>
      <c r="D14" s="25">
        <f>'[1]JSJ Rodriguez, Inc dba Tele-Pro'!$I$18</f>
        <v>6.8</v>
      </c>
      <c r="E14" s="25">
        <f>'[1]Netsync Network (Option 1 3130)'!$I$18</f>
        <v>6.6</v>
      </c>
      <c r="F14" s="25">
        <f>'[1]Netsync Network (Option 2 4215)'!$I$18</f>
        <v>5.2</v>
      </c>
      <c r="G14" s="25">
        <f>'[1]SHI Government Solutions'!$I$18</f>
        <v>9.6</v>
      </c>
      <c r="H14" s="25">
        <f>'[1]XenTegra, LLC'!$I$18</f>
        <v>4.2</v>
      </c>
    </row>
    <row r="15" spans="1:8" ht="252.75" customHeight="1" thickBot="1" x14ac:dyDescent="0.35">
      <c r="A15" s="18" t="s">
        <v>13</v>
      </c>
      <c r="B15" s="32" t="s">
        <v>14</v>
      </c>
      <c r="C15" s="34">
        <v>0.1</v>
      </c>
      <c r="D15" s="43">
        <f>'[1]JSJ Rodriguez, Inc dba Tele-Pro'!$I$19</f>
        <v>5.8</v>
      </c>
      <c r="E15" s="43">
        <f>'[1]Netsync Network (Option 1 3130)'!$I$19</f>
        <v>5.6</v>
      </c>
      <c r="F15" s="25">
        <f>'[1]Netsync Network (Option 2 4215)'!$I$19</f>
        <v>7</v>
      </c>
      <c r="G15" s="43">
        <f>'[1]SHI Government Solutions'!$I$19</f>
        <v>9.8000000000000007</v>
      </c>
      <c r="H15" s="43">
        <f>'[1]XenTegra, LLC'!$I$19</f>
        <v>6</v>
      </c>
    </row>
    <row r="16" spans="1:8" ht="390.75" customHeight="1" thickBot="1" x14ac:dyDescent="0.35">
      <c r="A16" s="18" t="s">
        <v>15</v>
      </c>
      <c r="B16" s="41" t="s">
        <v>16</v>
      </c>
      <c r="C16" s="36">
        <v>0.1</v>
      </c>
      <c r="D16" s="25">
        <f>'[1]JSJ Rodriguez, Inc dba Tele-Pro'!$I$20</f>
        <v>7.4</v>
      </c>
      <c r="E16" s="25">
        <f>'[1]Netsync Network (Option 1 3130)'!$I$20</f>
        <v>6.8</v>
      </c>
      <c r="F16" s="25">
        <f>'[1]Netsync Network (Option 2 4215)'!$I$20</f>
        <v>7.2</v>
      </c>
      <c r="G16" s="25">
        <f>'[1]SHI Government Solutions'!$I$20</f>
        <v>9.8000000000000007</v>
      </c>
      <c r="H16" s="25">
        <f>'[1]XenTegra, LLC'!$I$20</f>
        <v>5.8</v>
      </c>
    </row>
    <row r="17" spans="1:8" ht="252" customHeight="1" thickBot="1" x14ac:dyDescent="0.35">
      <c r="A17" s="18" t="s">
        <v>17</v>
      </c>
      <c r="B17" s="32" t="s">
        <v>18</v>
      </c>
      <c r="C17" s="37">
        <v>0.05</v>
      </c>
      <c r="D17" s="25">
        <f>'[1]JSJ Rodriguez, Inc dba Tele-Pro'!$I$21</f>
        <v>4.4000000000000004</v>
      </c>
      <c r="E17" s="25">
        <f>'[1]Netsync Network (Option 1 3130)'!$I$21</f>
        <v>4.8</v>
      </c>
      <c r="F17" s="25">
        <f>'[1]Netsync Network (Option 2 4215)'!$I$21</f>
        <v>4.8</v>
      </c>
      <c r="G17" s="25">
        <f>'[1]SHI Government Solutions'!$I$21</f>
        <v>5</v>
      </c>
      <c r="H17" s="25">
        <f>'[1]XenTegra, LLC'!$I$21</f>
        <v>3.4</v>
      </c>
    </row>
    <row r="18" spans="1:8" ht="250.2" thickBot="1" x14ac:dyDescent="0.35">
      <c r="A18" s="42" t="s">
        <v>19</v>
      </c>
      <c r="B18" s="32" t="s">
        <v>20</v>
      </c>
      <c r="C18" s="37">
        <v>0.05</v>
      </c>
      <c r="D18" s="25">
        <f>'[1]JSJ Rodriguez, Inc dba Tele-Pro'!$I$22</f>
        <v>4.2</v>
      </c>
      <c r="E18" s="25">
        <f>'[1]Netsync Network (Option 1 3130)'!$I$22</f>
        <v>4.8</v>
      </c>
      <c r="F18" s="25">
        <f>'[1]Netsync Network (Option 2 4215)'!$I$22</f>
        <v>4.8</v>
      </c>
      <c r="G18" s="25">
        <f>'[1]SHI Government Solutions'!$I$22</f>
        <v>5</v>
      </c>
      <c r="H18" s="25">
        <f>'[1]XenTegra, LLC'!$I$22</f>
        <v>3.6</v>
      </c>
    </row>
    <row r="19" spans="1:8" ht="25.2" thickBot="1" x14ac:dyDescent="0.35">
      <c r="A19" s="74" t="s">
        <v>24</v>
      </c>
      <c r="B19" s="75"/>
      <c r="C19" s="76"/>
      <c r="D19" s="27">
        <f>SUM(D11:D18)</f>
        <v>62.97</v>
      </c>
      <c r="E19" s="27">
        <f t="shared" ref="E19:H19" si="0">SUM(E11:E18)</f>
        <v>75.8</v>
      </c>
      <c r="F19" s="27">
        <f>SUM(F11:F18)</f>
        <v>70.95</v>
      </c>
      <c r="G19" s="27">
        <f t="shared" si="0"/>
        <v>87.88</v>
      </c>
      <c r="H19" s="27">
        <f t="shared" si="0"/>
        <v>48.31</v>
      </c>
    </row>
    <row r="20" spans="1:8" ht="15" thickTop="1" x14ac:dyDescent="0.3"/>
  </sheetData>
  <mergeCells count="1">
    <mergeCell ref="A19:C19"/>
  </mergeCells>
  <phoneticPr fontId="3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431F7-9E92-4887-BDE5-019127BACF3D}">
  <dimension ref="A1:F13"/>
  <sheetViews>
    <sheetView workbookViewId="0">
      <selection activeCell="H12" sqref="H12"/>
    </sheetView>
  </sheetViews>
  <sheetFormatPr defaultRowHeight="14.4" x14ac:dyDescent="0.3"/>
  <cols>
    <col min="1" max="1" width="65.33203125" customWidth="1"/>
    <col min="2" max="2" width="24.5546875" customWidth="1"/>
    <col min="3" max="3" width="28" customWidth="1"/>
  </cols>
  <sheetData>
    <row r="1" spans="1:6" ht="15" thickBot="1" x14ac:dyDescent="0.35">
      <c r="A1" s="14"/>
      <c r="B1" s="16" t="s">
        <v>21</v>
      </c>
      <c r="C1" s="31" t="str">
        <f>'[1]JSJ Rodriguez, Inc dba Tele-Pro'!F2</f>
        <v>RFP #8-FRWALL-0126</v>
      </c>
      <c r="D1" s="1"/>
      <c r="E1" s="1"/>
      <c r="F1" s="1"/>
    </row>
    <row r="2" spans="1:6" ht="15" thickBot="1" x14ac:dyDescent="0.35">
      <c r="A2" s="14"/>
      <c r="B2" s="16" t="s">
        <v>22</v>
      </c>
      <c r="C2" s="1" t="str">
        <f>'[1]JSJ Rodriguez, Inc dba Tele-Pro'!F3</f>
        <v>E-Rate Firewall - Form 470 # 260000276</v>
      </c>
      <c r="D2" s="1"/>
      <c r="E2" s="1"/>
      <c r="F2" s="1"/>
    </row>
    <row r="3" spans="1:6" x14ac:dyDescent="0.3">
      <c r="A3" s="14"/>
      <c r="B3" s="16" t="s">
        <v>0</v>
      </c>
      <c r="C3" s="2" t="str">
        <f>'[1]JSJ Rodriguez, Inc dba Tele-Pro'!F5</f>
        <v>November 12, 2025 - November 17, 2025</v>
      </c>
      <c r="D3" s="2"/>
      <c r="E3" s="2"/>
      <c r="F3" s="1"/>
    </row>
    <row r="4" spans="1:6" x14ac:dyDescent="0.3">
      <c r="A4" s="14"/>
      <c r="B4" s="17" t="s">
        <v>1</v>
      </c>
      <c r="C4" s="28">
        <f>'[1]JSJ Rodriguez, Inc dba Tele-Pro'!F6</f>
        <v>45982</v>
      </c>
      <c r="D4" s="2"/>
      <c r="E4" s="2"/>
      <c r="F4" s="1"/>
    </row>
    <row r="5" spans="1:6" ht="15" thickBot="1" x14ac:dyDescent="0.35">
      <c r="A5" s="14"/>
      <c r="B5" s="15"/>
    </row>
    <row r="6" spans="1:6" x14ac:dyDescent="0.3">
      <c r="A6" s="77" t="s">
        <v>25</v>
      </c>
      <c r="B6" s="78"/>
      <c r="C6" s="79"/>
    </row>
    <row r="7" spans="1:6" ht="15" thickBot="1" x14ac:dyDescent="0.35">
      <c r="A7" s="80"/>
      <c r="B7" s="81"/>
      <c r="C7" s="82"/>
    </row>
    <row r="8" spans="1:6" ht="21" thickBot="1" x14ac:dyDescent="0.35">
      <c r="A8" s="22" t="s">
        <v>26</v>
      </c>
      <c r="B8" s="23" t="s">
        <v>27</v>
      </c>
      <c r="C8" s="24" t="s">
        <v>28</v>
      </c>
    </row>
    <row r="9" spans="1:6" ht="21.6" thickBot="1" x14ac:dyDescent="0.35">
      <c r="A9" s="19" t="str">
        <f>'Summary of Tabulation'!D7</f>
        <v>JSJ Rodriguez, Inc dba Tele-Pro Communications</v>
      </c>
      <c r="B9" s="20">
        <f>'Summary of Tabulation'!$D$19</f>
        <v>62.97</v>
      </c>
      <c r="C9" s="21">
        <f>RANK(B9,$B$9:$B$13,0)</f>
        <v>4</v>
      </c>
    </row>
    <row r="10" spans="1:6" ht="21.6" thickBot="1" x14ac:dyDescent="0.35">
      <c r="A10" s="19" t="str">
        <f>'Summary of Tabulation'!E7</f>
        <v>Netsync Network Solutions (Option 1: 3130's)</v>
      </c>
      <c r="B10" s="20">
        <f>'Summary of Tabulation'!E19</f>
        <v>75.8</v>
      </c>
      <c r="C10" s="21">
        <f t="shared" ref="C10:C13" si="0">RANK(B10,$B$9:$B$13,0)</f>
        <v>2</v>
      </c>
    </row>
    <row r="11" spans="1:6" ht="21.6" thickBot="1" x14ac:dyDescent="0.35">
      <c r="A11" s="19" t="str">
        <f>'Summary of Tabulation'!F7</f>
        <v>Netsync Network Solutions (Option 2: 4215's)</v>
      </c>
      <c r="B11" s="20">
        <f>'Summary of Tabulation'!F19</f>
        <v>70.95</v>
      </c>
      <c r="C11" s="21">
        <f t="shared" si="0"/>
        <v>3</v>
      </c>
    </row>
    <row r="12" spans="1:6" ht="21.6" thickBot="1" x14ac:dyDescent="0.4">
      <c r="A12" s="26" t="str">
        <f>'Summary of Tabulation'!G7</f>
        <v>SHI Government Solutions</v>
      </c>
      <c r="B12" s="20">
        <f>'Summary of Tabulation'!G19</f>
        <v>87.88</v>
      </c>
      <c r="C12" s="21">
        <f t="shared" si="0"/>
        <v>1</v>
      </c>
    </row>
    <row r="13" spans="1:6" ht="21.6" thickBot="1" x14ac:dyDescent="0.35">
      <c r="A13" s="19" t="str">
        <f>'Summary of Tabulation'!H7</f>
        <v>XenTegra, LLC</v>
      </c>
      <c r="B13" s="20">
        <f>'Summary of Tabulation'!H19</f>
        <v>48.31</v>
      </c>
      <c r="C13" s="21">
        <f t="shared" si="0"/>
        <v>5</v>
      </c>
    </row>
  </sheetData>
  <mergeCells count="1">
    <mergeCell ref="A6:C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B0DB-DB21-4C33-A7C6-8EBA586C4D4F}">
  <dimension ref="A1:P16"/>
  <sheetViews>
    <sheetView tabSelected="1" zoomScale="80" zoomScaleNormal="80" workbookViewId="0">
      <pane xSplit="1" ySplit="1" topLeftCell="B2" activePane="bottomRight" state="frozen"/>
      <selection pane="topRight" activeCell="B1" sqref="B1"/>
      <selection pane="bottomLeft" activeCell="A3" sqref="A3"/>
      <selection pane="bottomRight" activeCell="F16" sqref="F16"/>
    </sheetView>
  </sheetViews>
  <sheetFormatPr defaultRowHeight="14.4" x14ac:dyDescent="0.3"/>
  <cols>
    <col min="1" max="1" width="50.77734375" customWidth="1"/>
    <col min="2" max="2" width="29.5546875" customWidth="1"/>
    <col min="3" max="3" width="30.6640625" customWidth="1"/>
    <col min="4" max="4" width="21" bestFit="1" customWidth="1"/>
    <col min="5" max="5" width="28.33203125" customWidth="1"/>
    <col min="6" max="6" width="30.33203125" customWidth="1"/>
    <col min="7" max="7" width="21" bestFit="1" customWidth="1"/>
    <col min="8" max="8" width="28.109375" customWidth="1"/>
    <col min="9" max="9" width="30.44140625" customWidth="1"/>
    <col min="10" max="10" width="21" bestFit="1" customWidth="1"/>
    <col min="11" max="11" width="28" customWidth="1"/>
    <col min="12" max="12" width="31.109375" customWidth="1"/>
    <col min="13" max="13" width="21" bestFit="1" customWidth="1"/>
    <col min="14" max="14" width="28.5546875" customWidth="1"/>
    <col min="15" max="15" width="30.33203125" customWidth="1"/>
    <col min="16" max="16" width="31.88671875" customWidth="1"/>
    <col min="17" max="17" width="34.5546875" customWidth="1"/>
    <col min="18" max="18" width="38.109375" bestFit="1" customWidth="1"/>
  </cols>
  <sheetData>
    <row r="1" spans="1:16" ht="21" thickBot="1" x14ac:dyDescent="0.35">
      <c r="A1" s="90" t="s">
        <v>29</v>
      </c>
      <c r="B1" s="91"/>
      <c r="C1" s="91"/>
      <c r="D1" s="91"/>
      <c r="E1" s="91"/>
      <c r="F1" s="91"/>
      <c r="G1" s="91"/>
      <c r="H1" s="91"/>
      <c r="I1" s="91"/>
      <c r="J1" s="91"/>
      <c r="K1" s="91"/>
      <c r="L1" s="91"/>
      <c r="M1" s="91"/>
      <c r="N1" s="91"/>
      <c r="O1" s="91"/>
      <c r="P1" s="91"/>
    </row>
    <row r="2" spans="1:16" ht="17.399999999999999" x14ac:dyDescent="0.3">
      <c r="A2" s="92"/>
      <c r="B2" s="83" t="s">
        <v>42</v>
      </c>
      <c r="C2" s="83"/>
      <c r="D2" s="84"/>
      <c r="E2" s="83" t="s">
        <v>45</v>
      </c>
      <c r="F2" s="83"/>
      <c r="G2" s="84"/>
      <c r="H2" s="83" t="s">
        <v>46</v>
      </c>
      <c r="I2" s="83"/>
      <c r="J2" s="84"/>
      <c r="K2" s="83" t="s">
        <v>43</v>
      </c>
      <c r="L2" s="83"/>
      <c r="M2" s="84"/>
      <c r="N2" s="83" t="s">
        <v>44</v>
      </c>
      <c r="O2" s="83"/>
      <c r="P2" s="84"/>
    </row>
    <row r="3" spans="1:16" ht="47.4" thickBot="1" x14ac:dyDescent="0.35">
      <c r="A3" s="93"/>
      <c r="B3" s="49" t="s">
        <v>30</v>
      </c>
      <c r="C3" s="49" t="s">
        <v>31</v>
      </c>
      <c r="D3" s="57" t="s">
        <v>32</v>
      </c>
      <c r="E3" s="50" t="s">
        <v>30</v>
      </c>
      <c r="F3" s="49" t="s">
        <v>31</v>
      </c>
      <c r="G3" s="57" t="s">
        <v>32</v>
      </c>
      <c r="H3" s="50" t="s">
        <v>30</v>
      </c>
      <c r="I3" s="49" t="s">
        <v>31</v>
      </c>
      <c r="J3" s="57" t="s">
        <v>32</v>
      </c>
      <c r="K3" s="50" t="s">
        <v>30</v>
      </c>
      <c r="L3" s="49" t="s">
        <v>31</v>
      </c>
      <c r="M3" s="57" t="s">
        <v>32</v>
      </c>
      <c r="N3" s="50" t="s">
        <v>30</v>
      </c>
      <c r="O3" s="49" t="s">
        <v>31</v>
      </c>
      <c r="P3" s="57" t="s">
        <v>32</v>
      </c>
    </row>
    <row r="4" spans="1:16" ht="15.6" x14ac:dyDescent="0.3">
      <c r="A4" s="59" t="s">
        <v>33</v>
      </c>
      <c r="B4" s="60"/>
      <c r="C4" s="61"/>
      <c r="D4" s="62"/>
      <c r="E4" s="60"/>
      <c r="F4" s="61"/>
      <c r="G4" s="62"/>
      <c r="H4" s="60"/>
      <c r="I4" s="61"/>
      <c r="J4" s="62"/>
      <c r="K4" s="60"/>
      <c r="L4" s="61"/>
      <c r="M4" s="62"/>
      <c r="N4" s="60"/>
      <c r="O4" s="61"/>
      <c r="P4" s="62"/>
    </row>
    <row r="5" spans="1:16" ht="15.6" x14ac:dyDescent="0.3">
      <c r="A5" s="68" t="s">
        <v>47</v>
      </c>
      <c r="B5" s="69">
        <v>668126.46</v>
      </c>
      <c r="C5" s="70">
        <v>331709.86</v>
      </c>
      <c r="D5" s="71">
        <v>336416.6</v>
      </c>
      <c r="E5" s="69">
        <v>520906.01</v>
      </c>
      <c r="F5" s="70">
        <v>224213.98</v>
      </c>
      <c r="G5" s="73">
        <v>296692.03000000003</v>
      </c>
      <c r="H5" s="69">
        <v>979679.09</v>
      </c>
      <c r="I5" s="70">
        <v>314320.53999999998</v>
      </c>
      <c r="J5" s="73">
        <v>665358.55000000005</v>
      </c>
      <c r="K5" s="72">
        <v>635370.80000000005</v>
      </c>
      <c r="L5" s="69">
        <v>362645.56</v>
      </c>
      <c r="M5" s="66">
        <v>272725.24000000005</v>
      </c>
      <c r="N5" s="72">
        <v>1230080.8500000001</v>
      </c>
      <c r="O5" s="72">
        <v>554730.93999999994</v>
      </c>
      <c r="P5" s="55">
        <v>675349.91</v>
      </c>
    </row>
    <row r="6" spans="1:16" ht="16.2" thickBot="1" x14ac:dyDescent="0.35">
      <c r="A6" s="56" t="s">
        <v>34</v>
      </c>
      <c r="B6" s="63">
        <v>668126.46</v>
      </c>
      <c r="C6" s="64">
        <v>331709.86</v>
      </c>
      <c r="D6" s="65">
        <v>336416.6</v>
      </c>
      <c r="E6" s="63">
        <v>520906.01</v>
      </c>
      <c r="F6" s="64">
        <v>224213.98</v>
      </c>
      <c r="G6" s="65">
        <v>296692.03000000003</v>
      </c>
      <c r="H6" s="63">
        <v>979679.09</v>
      </c>
      <c r="I6" s="64">
        <v>314320.53999999998</v>
      </c>
      <c r="J6" s="65">
        <v>665358.55000000005</v>
      </c>
      <c r="K6" s="67">
        <v>635370.80000000005</v>
      </c>
      <c r="L6" s="63">
        <v>362645.56</v>
      </c>
      <c r="M6" s="67">
        <v>272725.24000000005</v>
      </c>
      <c r="N6" s="67">
        <v>1230080.8500000001</v>
      </c>
      <c r="O6" s="67">
        <v>554730.93999999994</v>
      </c>
      <c r="P6" s="63">
        <v>675349.91</v>
      </c>
    </row>
    <row r="7" spans="1:16" ht="16.2" thickTop="1" x14ac:dyDescent="0.3">
      <c r="A7" s="47"/>
      <c r="B7" s="58"/>
      <c r="C7" s="58"/>
      <c r="D7" s="58"/>
      <c r="E7" s="58"/>
      <c r="F7" s="58"/>
      <c r="G7" s="58"/>
      <c r="H7" s="58"/>
      <c r="I7" s="58"/>
      <c r="J7" s="58"/>
      <c r="K7" s="58"/>
      <c r="L7" s="58"/>
      <c r="M7" s="58"/>
      <c r="N7" s="58"/>
      <c r="O7" s="58"/>
      <c r="P7" s="58"/>
    </row>
    <row r="8" spans="1:16" ht="15.6" x14ac:dyDescent="0.3">
      <c r="A8" s="47"/>
      <c r="B8" s="58"/>
      <c r="C8" s="58"/>
      <c r="D8" s="58"/>
      <c r="E8" s="58"/>
      <c r="F8" s="58"/>
      <c r="G8" s="58"/>
      <c r="H8" s="58"/>
      <c r="I8" s="58"/>
      <c r="J8" s="58"/>
      <c r="K8" s="58"/>
      <c r="L8" s="58"/>
      <c r="M8" s="58"/>
      <c r="N8" s="58"/>
      <c r="O8" s="58"/>
      <c r="P8" s="58"/>
    </row>
    <row r="9" spans="1:16" ht="15" thickBot="1" x14ac:dyDescent="0.35"/>
    <row r="10" spans="1:16" ht="18" thickBot="1" x14ac:dyDescent="0.35">
      <c r="A10" s="87" t="s">
        <v>35</v>
      </c>
      <c r="B10" s="88"/>
      <c r="C10" s="88"/>
      <c r="D10" s="88"/>
      <c r="E10" s="88"/>
      <c r="F10" s="89"/>
    </row>
    <row r="11" spans="1:16" ht="29.4" thickBot="1" x14ac:dyDescent="0.35">
      <c r="A11" s="52" t="s">
        <v>36</v>
      </c>
      <c r="B11" s="53" t="s">
        <v>37</v>
      </c>
      <c r="C11" s="53" t="s">
        <v>38</v>
      </c>
      <c r="D11" s="53" t="s">
        <v>39</v>
      </c>
      <c r="E11" s="85" t="s">
        <v>40</v>
      </c>
      <c r="F11" s="51" t="s">
        <v>41</v>
      </c>
    </row>
    <row r="12" spans="1:16" ht="15.6" x14ac:dyDescent="0.3">
      <c r="A12" s="46" t="s">
        <v>42</v>
      </c>
      <c r="B12" s="48">
        <v>224213.98</v>
      </c>
      <c r="C12" s="48">
        <v>331709.86</v>
      </c>
      <c r="D12" s="54">
        <v>26</v>
      </c>
      <c r="E12" s="86"/>
      <c r="F12" s="44">
        <f>(B12/C12)*D12</f>
        <v>17.574284587138894</v>
      </c>
    </row>
    <row r="13" spans="1:16" ht="15.6" x14ac:dyDescent="0.3">
      <c r="A13" s="45" t="s">
        <v>45</v>
      </c>
      <c r="B13" s="48">
        <v>224213.98</v>
      </c>
      <c r="C13" s="48">
        <v>224213.98</v>
      </c>
      <c r="D13" s="54">
        <v>26</v>
      </c>
      <c r="E13" s="86"/>
      <c r="F13" s="44">
        <f t="shared" ref="F13:F16" si="0">(B13/C13)*D13</f>
        <v>26</v>
      </c>
    </row>
    <row r="14" spans="1:16" ht="15.6" x14ac:dyDescent="0.3">
      <c r="A14" s="45" t="s">
        <v>46</v>
      </c>
      <c r="B14" s="48">
        <v>224213.98</v>
      </c>
      <c r="C14" s="48">
        <v>314320.53999999998</v>
      </c>
      <c r="D14" s="54">
        <v>26</v>
      </c>
      <c r="E14" s="86"/>
      <c r="F14" s="44">
        <f t="shared" si="0"/>
        <v>18.546555945723433</v>
      </c>
    </row>
    <row r="15" spans="1:16" ht="15.6" x14ac:dyDescent="0.3">
      <c r="A15" s="45" t="s">
        <v>43</v>
      </c>
      <c r="B15" s="48">
        <v>224213.98</v>
      </c>
      <c r="C15" s="48">
        <v>362645.56</v>
      </c>
      <c r="D15" s="54">
        <v>26</v>
      </c>
      <c r="E15" s="86"/>
      <c r="F15" s="44">
        <f>(B15/C15)*D15</f>
        <v>16.075099554507162</v>
      </c>
    </row>
    <row r="16" spans="1:16" ht="15.6" x14ac:dyDescent="0.3">
      <c r="A16" s="45" t="s">
        <v>44</v>
      </c>
      <c r="B16" s="48">
        <v>224213.98</v>
      </c>
      <c r="C16" s="48">
        <v>554730.93999999994</v>
      </c>
      <c r="D16" s="54">
        <v>26</v>
      </c>
      <c r="E16" s="86"/>
      <c r="F16" s="44">
        <f t="shared" si="0"/>
        <v>10.508812578580889</v>
      </c>
    </row>
  </sheetData>
  <mergeCells count="9">
    <mergeCell ref="H2:J2"/>
    <mergeCell ref="E11:E16"/>
    <mergeCell ref="A10:F10"/>
    <mergeCell ref="A1:P1"/>
    <mergeCell ref="B2:D2"/>
    <mergeCell ref="A2:A3"/>
    <mergeCell ref="E2:G2"/>
    <mergeCell ref="K2:M2"/>
    <mergeCell ref="N2: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f5acec-dfe3-4b07-a531-b5b6631dd987" xsi:nil="true"/>
    <lcf76f155ced4ddcb4097134ff3c332f xmlns="c5178ee5-90bb-49b4-98a9-021b31b46cf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DD9E6A07837949A55D627F89FE78CA" ma:contentTypeVersion="15" ma:contentTypeDescription="Create a new document." ma:contentTypeScope="" ma:versionID="05a830b2338ffcfa7221829058711afa">
  <xsd:schema xmlns:xsd="http://www.w3.org/2001/XMLSchema" xmlns:xs="http://www.w3.org/2001/XMLSchema" xmlns:p="http://schemas.microsoft.com/office/2006/metadata/properties" xmlns:ns2="c5178ee5-90bb-49b4-98a9-021b31b46cf9" xmlns:ns3="c5f5acec-dfe3-4b07-a531-b5b6631dd987" targetNamespace="http://schemas.microsoft.com/office/2006/metadata/properties" ma:root="true" ma:fieldsID="fe098f235603e58c7c445490c61c6e3d" ns2:_="" ns3:_="">
    <xsd:import namespace="c5178ee5-90bb-49b4-98a9-021b31b46cf9"/>
    <xsd:import namespace="c5f5acec-dfe3-4b07-a531-b5b6631dd9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178ee5-90bb-49b4-98a9-021b31b46c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f5acec-dfe3-4b07-a531-b5b6631dd9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34ef81e-81cc-4f88-8e10-a320874c577c}" ma:internalName="TaxCatchAll" ma:showField="CatchAllData" ma:web="c5f5acec-dfe3-4b07-a531-b5b6631dd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9C293B-B59E-4C8B-8BF5-0399F47812F5}">
  <ds:schemaRefs>
    <ds:schemaRef ds:uri="http://schemas.microsoft.com/office/2006/metadata/properties"/>
    <ds:schemaRef ds:uri="http://purl.org/dc/dcmitype/"/>
    <ds:schemaRef ds:uri="c5f5acec-dfe3-4b07-a531-b5b6631dd987"/>
    <ds:schemaRef ds:uri="http://www.w3.org/XML/1998/namespace"/>
    <ds:schemaRef ds:uri="http://schemas.microsoft.com/office/2006/documentManagement/types"/>
    <ds:schemaRef ds:uri="http://purl.org/dc/terms/"/>
    <ds:schemaRef ds:uri="c5178ee5-90bb-49b4-98a9-021b31b46cf9"/>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64D68C0A-EEE0-46B8-A201-EC7494BF5CD8}">
  <ds:schemaRefs>
    <ds:schemaRef ds:uri="http://schemas.microsoft.com/sharepoint/v3/contenttype/forms"/>
  </ds:schemaRefs>
</ds:datastoreItem>
</file>

<file path=customXml/itemProps3.xml><?xml version="1.0" encoding="utf-8"?>
<ds:datastoreItem xmlns:ds="http://schemas.openxmlformats.org/officeDocument/2006/customXml" ds:itemID="{76666A74-E80A-4287-A396-4F3D80C87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178ee5-90bb-49b4-98a9-021b31b46cf9"/>
    <ds:schemaRef ds:uri="c5f5acec-dfe3-4b07-a531-b5b6631dd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of Tabulation</vt:lpstr>
      <vt:lpstr>Vendor Ranking</vt:lpstr>
      <vt:lpstr>Cost Point Assignment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Delilah Veliz</dc:creator>
  <cp:keywords/>
  <dc:description/>
  <cp:lastModifiedBy>Humberto Hinojosa</cp:lastModifiedBy>
  <cp:revision/>
  <dcterms:created xsi:type="dcterms:W3CDTF">2025-01-09T15:33:55Z</dcterms:created>
  <dcterms:modified xsi:type="dcterms:W3CDTF">2026-02-24T21:20:51Z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0x0101003FDD9E6A07837949A55D627F89FE78CA</vt:lpwstr>
  </property>
  <property fmtid="{D5CDD505-2E9C-101B-9397-08002B2CF9AE}" pid="3" name="MediaServiceImageTags">
    <vt:lpwstr/>
  </property>
</Properties>
</file>