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mc:AlternateContent xmlns:mc="http://schemas.openxmlformats.org/markup-compatibility/2006">
    <mc:Choice Requires="x15">
      <x15ac:absPath xmlns:x15ac="http://schemas.microsoft.com/office/spreadsheetml/2010/11/ac" url="X:\Accounting Operations\Procurement and Contract Services\Formal Solicitations\2025-2026\11-ECSM1-0126\03. Solicitation Documents\"/>
    </mc:Choice>
  </mc:AlternateContent>
  <xr:revisionPtr revIDLastSave="0" documentId="8_{912EB473-D109-4478-B5F7-BC3A97D0782A}" xr6:coauthVersionLast="47" xr6:coauthVersionMax="47" xr10:uidLastSave="{00000000-0000-0000-0000-000000000000}"/>
  <bookViews>
    <workbookView xWindow="20370" yWindow="-120" windowWidth="29040" windowHeight="15720" tabRatio="906" firstSheet="1" activeTab="1" xr2:uid="{62B5AEEA-30AF-4D04-8516-9F6D913D7904}"/>
  </bookViews>
  <sheets>
    <sheet name="C1_SIA" sheetId="29" state="hidden" r:id="rId1"/>
    <sheet name="C1_DIA" sheetId="30" r:id="rId2"/>
    <sheet name="C1_WAN_Small" sheetId="31" state="hidden" r:id="rId3"/>
    <sheet name="C1_WAN_Large" sheetId="34" state="hidden" r:id="rId4"/>
    <sheet name="C1_DIA_WAN_menu" sheetId="32" state="hidden" r:id="rId5"/>
    <sheet name="C1_DIA_WAN_site" sheetId="36" state="hidden" r:id="rId6"/>
    <sheet name="C1_Dark_Lit" sheetId="23" state="hidden" r:id="rId7"/>
    <sheet name="C1_Hotspot" sheetId="38" state="hidden" r:id="rId8"/>
    <sheet name="C1_BookmobileBus" sheetId="39" state="hidden" r:id="rId9"/>
    <sheet name="C2_Price_Sheet_Grouped" sheetId="20" state="hidden" r:id="rId10"/>
    <sheet name="C2_Pricing_Sheet_BySite" sheetId="18" state="hidden" r:id="rId11"/>
    <sheet name="C2_Pricing_Sheet_Catalog" sheetId="19" state="hidden" r:id="rId12"/>
  </sheets>
  <definedNames>
    <definedName name="_xlnm._FilterDatabase" localSheetId="5" hidden="1">'C1_DIA_WAN_site'!$B$27:$AK$82</definedName>
    <definedName name="_xlnm._FilterDatabase" localSheetId="3" hidden="1">'C1_WAN_Large'!$B$17:$AO$72</definedName>
    <definedName name="install">#REF!</definedName>
    <definedName name="_xlnm.Print_Titles" localSheetId="6">'C1_Dark_Lit'!$B:$I</definedName>
    <definedName name="_xlnm.Print_Titles" localSheetId="5">'C1_DIA_WAN_site'!$B:$J</definedName>
    <definedName name="_xlnm.Print_Titles" localSheetId="3">'C1_WAN_Large'!$B:$J</definedName>
    <definedName name="Should_installation_charges_be_included_in_quote?">#REF!</definedName>
    <definedName name="Type_of_Equipment">#REF!</definedName>
    <definedName name="ven_install">#REF!</definedName>
    <definedName name="Yes_or_no?">#REF!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27" i="30" l="1"/>
  <c r="U27" i="30" s="1"/>
  <c r="O28" i="30"/>
  <c r="U28" i="30" s="1"/>
  <c r="S27" i="30"/>
  <c r="S28" i="30"/>
  <c r="N27" i="30"/>
  <c r="N28" i="30"/>
  <c r="L12" i="38"/>
  <c r="N53" i="18"/>
  <c r="M53" i="18"/>
  <c r="L53" i="18"/>
  <c r="K53" i="18"/>
  <c r="J53" i="18"/>
  <c r="Z53" i="18"/>
  <c r="X53" i="18"/>
  <c r="V53" i="18"/>
  <c r="T53" i="18"/>
  <c r="R53" i="18"/>
  <c r="P53" i="18"/>
  <c r="M13" i="39"/>
  <c r="M14" i="39"/>
  <c r="M15" i="39"/>
  <c r="M12" i="39"/>
  <c r="L13" i="39"/>
  <c r="N13" i="39" s="1"/>
  <c r="L14" i="39"/>
  <c r="N14" i="39" s="1"/>
  <c r="L15" i="39"/>
  <c r="N15" i="39" s="1"/>
  <c r="K21" i="39"/>
  <c r="N21" i="39" s="1"/>
  <c r="K20" i="39"/>
  <c r="N20" i="39" s="1"/>
  <c r="K22" i="39"/>
  <c r="N22" i="39" s="1"/>
  <c r="I12" i="39"/>
  <c r="L12" i="39" s="1"/>
  <c r="I13" i="39"/>
  <c r="K13" i="39" s="1"/>
  <c r="I14" i="39"/>
  <c r="K14" i="39" s="1"/>
  <c r="K23" i="39"/>
  <c r="L23" i="39" s="1"/>
  <c r="I15" i="39"/>
  <c r="I12" i="38"/>
  <c r="O12" i="38" s="1"/>
  <c r="K16" i="38"/>
  <c r="L16" i="38" s="1"/>
  <c r="E20" i="38"/>
  <c r="F20" i="38" s="1"/>
  <c r="J20" i="38" s="1"/>
  <c r="P27" i="30" l="1"/>
  <c r="P28" i="30"/>
  <c r="T28" i="30"/>
  <c r="V28" i="30" s="1"/>
  <c r="T27" i="30"/>
  <c r="V27" i="30" s="1"/>
  <c r="M12" i="38"/>
  <c r="N12" i="38" s="1"/>
  <c r="O19" i="38" s="1"/>
  <c r="N12" i="39"/>
  <c r="N23" i="39"/>
  <c r="M23" i="39" s="1"/>
  <c r="L22" i="39"/>
  <c r="M22" i="39" s="1"/>
  <c r="L20" i="39"/>
  <c r="M20" i="39" s="1"/>
  <c r="L21" i="39"/>
  <c r="M21" i="39" s="1"/>
  <c r="K12" i="39"/>
  <c r="L16" i="39" s="1"/>
  <c r="K15" i="39"/>
  <c r="M16" i="38"/>
  <c r="O20" i="38" s="1"/>
  <c r="O22" i="38" s="1"/>
  <c r="H20" i="38"/>
  <c r="G20" i="38"/>
  <c r="I20" i="38" s="1"/>
  <c r="O21" i="38" l="1"/>
  <c r="L24" i="39"/>
  <c r="L27" i="39" s="1"/>
  <c r="M24" i="39"/>
  <c r="M16" i="39"/>
  <c r="N24" i="39"/>
  <c r="N16" i="39"/>
  <c r="N27" i="39" l="1"/>
  <c r="M27" i="39"/>
  <c r="P27" i="31"/>
  <c r="L27" i="31"/>
  <c r="K27" i="31"/>
  <c r="P26" i="31"/>
  <c r="L26" i="31"/>
  <c r="K26" i="31"/>
  <c r="P25" i="31"/>
  <c r="L25" i="31"/>
  <c r="K25" i="31"/>
  <c r="P24" i="31"/>
  <c r="L24" i="31"/>
  <c r="K24" i="31"/>
  <c r="P23" i="31"/>
  <c r="L23" i="31"/>
  <c r="K23" i="31"/>
  <c r="P22" i="31"/>
  <c r="L22" i="31"/>
  <c r="K22" i="31"/>
  <c r="P21" i="31"/>
  <c r="L21" i="31"/>
  <c r="K21" i="31"/>
  <c r="S15" i="30"/>
  <c r="O15" i="30"/>
  <c r="N15" i="30"/>
  <c r="S14" i="30"/>
  <c r="O14" i="30"/>
  <c r="U14" i="30" s="1"/>
  <c r="N14" i="30"/>
  <c r="S24" i="30"/>
  <c r="O24" i="30"/>
  <c r="N24" i="30"/>
  <c r="S23" i="30"/>
  <c r="O23" i="30"/>
  <c r="N23" i="30"/>
  <c r="S22" i="30"/>
  <c r="O22" i="30"/>
  <c r="N22" i="30"/>
  <c r="S21" i="30"/>
  <c r="O21" i="30"/>
  <c r="N21" i="30"/>
  <c r="Q25" i="29"/>
  <c r="M25" i="29"/>
  <c r="L25" i="29"/>
  <c r="Q24" i="29"/>
  <c r="M24" i="29"/>
  <c r="L24" i="29"/>
  <c r="Q23" i="29"/>
  <c r="M23" i="29"/>
  <c r="L23" i="29"/>
  <c r="Q22" i="29"/>
  <c r="M22" i="29"/>
  <c r="L22" i="29"/>
  <c r="Q21" i="29"/>
  <c r="M21" i="29"/>
  <c r="L21" i="29"/>
  <c r="Q20" i="29"/>
  <c r="M20" i="29"/>
  <c r="L20" i="29"/>
  <c r="Q19" i="29"/>
  <c r="M19" i="29"/>
  <c r="L19" i="29"/>
  <c r="Q18" i="29"/>
  <c r="M18" i="29"/>
  <c r="L18" i="29"/>
  <c r="Q17" i="29"/>
  <c r="M17" i="29"/>
  <c r="L17" i="29"/>
  <c r="Q16" i="29"/>
  <c r="M16" i="29"/>
  <c r="L16" i="29"/>
  <c r="Q15" i="29"/>
  <c r="R15" i="29" s="1"/>
  <c r="M15" i="29"/>
  <c r="L15" i="29"/>
  <c r="N15" i="29" s="1"/>
  <c r="N26" i="18"/>
  <c r="N27" i="18"/>
  <c r="N28" i="18"/>
  <c r="N29" i="18"/>
  <c r="N30" i="18"/>
  <c r="N31" i="18"/>
  <c r="N32" i="18"/>
  <c r="N33" i="18"/>
  <c r="N34" i="18"/>
  <c r="N35" i="18"/>
  <c r="N36" i="18"/>
  <c r="N37" i="18"/>
  <c r="N38" i="18"/>
  <c r="N39" i="18"/>
  <c r="N40" i="18"/>
  <c r="N41" i="18"/>
  <c r="N42" i="18"/>
  <c r="N43" i="18"/>
  <c r="N44" i="18"/>
  <c r="N45" i="18"/>
  <c r="N46" i="18"/>
  <c r="N47" i="18"/>
  <c r="N48" i="18"/>
  <c r="N49" i="18"/>
  <c r="N50" i="18"/>
  <c r="N51" i="18"/>
  <c r="N52" i="18"/>
  <c r="M26" i="18"/>
  <c r="M27" i="18"/>
  <c r="M28" i="18"/>
  <c r="M29" i="18"/>
  <c r="M30" i="18"/>
  <c r="M31" i="18"/>
  <c r="M32" i="18"/>
  <c r="M33" i="18"/>
  <c r="M34" i="18"/>
  <c r="M35" i="18"/>
  <c r="M36" i="18"/>
  <c r="M37" i="18"/>
  <c r="M38" i="18"/>
  <c r="M39" i="18"/>
  <c r="M40" i="18"/>
  <c r="M41" i="18"/>
  <c r="M42" i="18"/>
  <c r="M43" i="18"/>
  <c r="M44" i="18"/>
  <c r="M45" i="18"/>
  <c r="M46" i="18"/>
  <c r="M47" i="18"/>
  <c r="M48" i="18"/>
  <c r="M49" i="18"/>
  <c r="M50" i="18"/>
  <c r="M51" i="18"/>
  <c r="M52" i="18"/>
  <c r="K24" i="18"/>
  <c r="J24" i="18" s="1"/>
  <c r="K25" i="18"/>
  <c r="J25" i="18" s="1"/>
  <c r="K26" i="18"/>
  <c r="J26" i="18" s="1"/>
  <c r="K27" i="18"/>
  <c r="J27" i="18" s="1"/>
  <c r="K28" i="18"/>
  <c r="J28" i="18" s="1"/>
  <c r="K29" i="18"/>
  <c r="J29" i="18" s="1"/>
  <c r="K30" i="18"/>
  <c r="J30" i="18" s="1"/>
  <c r="K31" i="18"/>
  <c r="J31" i="18" s="1"/>
  <c r="K32" i="18"/>
  <c r="J32" i="18" s="1"/>
  <c r="K33" i="18"/>
  <c r="J33" i="18" s="1"/>
  <c r="K34" i="18"/>
  <c r="J34" i="18" s="1"/>
  <c r="K35" i="18"/>
  <c r="J35" i="18" s="1"/>
  <c r="K36" i="18"/>
  <c r="J36" i="18" s="1"/>
  <c r="K37" i="18"/>
  <c r="J37" i="18" s="1"/>
  <c r="K38" i="18"/>
  <c r="J38" i="18" s="1"/>
  <c r="K39" i="18"/>
  <c r="J39" i="18" s="1"/>
  <c r="K40" i="18"/>
  <c r="J40" i="18" s="1"/>
  <c r="K41" i="18"/>
  <c r="J41" i="18" s="1"/>
  <c r="K42" i="18"/>
  <c r="J42" i="18" s="1"/>
  <c r="K43" i="18"/>
  <c r="J43" i="18" s="1"/>
  <c r="K44" i="18"/>
  <c r="J44" i="18" s="1"/>
  <c r="K45" i="18"/>
  <c r="J45" i="18" s="1"/>
  <c r="K46" i="18"/>
  <c r="J46" i="18" s="1"/>
  <c r="K47" i="18"/>
  <c r="J47" i="18" s="1"/>
  <c r="K48" i="18"/>
  <c r="J48" i="18" s="1"/>
  <c r="K49" i="18"/>
  <c r="J49" i="18" s="1"/>
  <c r="K50" i="18"/>
  <c r="J50" i="18" s="1"/>
  <c r="K51" i="18"/>
  <c r="J51" i="18" s="1"/>
  <c r="K52" i="18"/>
  <c r="J52" i="18" s="1"/>
  <c r="L21" i="20"/>
  <c r="K21" i="20" s="1"/>
  <c r="K44" i="20"/>
  <c r="L44" i="20" s="1"/>
  <c r="K43" i="20"/>
  <c r="L43" i="20" s="1"/>
  <c r="K42" i="20"/>
  <c r="L42" i="20" s="1"/>
  <c r="L41" i="20"/>
  <c r="K41" i="20"/>
  <c r="K40" i="20"/>
  <c r="L40" i="20" s="1"/>
  <c r="K39" i="20"/>
  <c r="L39" i="20" s="1"/>
  <c r="K38" i="20"/>
  <c r="L38" i="20" s="1"/>
  <c r="K37" i="20"/>
  <c r="L37" i="20" s="1"/>
  <c r="K36" i="20"/>
  <c r="L36" i="20" s="1"/>
  <c r="K35" i="20"/>
  <c r="L35" i="20" s="1"/>
  <c r="K34" i="20"/>
  <c r="L34" i="20" s="1"/>
  <c r="K33" i="20"/>
  <c r="L33" i="20" s="1"/>
  <c r="K32" i="20"/>
  <c r="L32" i="20" s="1"/>
  <c r="K31" i="20"/>
  <c r="L31" i="20" s="1"/>
  <c r="K30" i="20"/>
  <c r="L30" i="20" s="1"/>
  <c r="K29" i="20"/>
  <c r="L29" i="20" s="1"/>
  <c r="K28" i="20"/>
  <c r="L28" i="20" s="1"/>
  <c r="K27" i="20"/>
  <c r="L27" i="20" s="1"/>
  <c r="K26" i="20"/>
  <c r="L26" i="20" s="1"/>
  <c r="K25" i="20"/>
  <c r="L25" i="20" s="1"/>
  <c r="K24" i="20"/>
  <c r="L24" i="20" s="1"/>
  <c r="K23" i="20"/>
  <c r="L23" i="20" s="1"/>
  <c r="K22" i="20"/>
  <c r="L22" i="20" s="1"/>
  <c r="M22" i="20"/>
  <c r="M23" i="20"/>
  <c r="M24" i="20"/>
  <c r="M25" i="20"/>
  <c r="M26" i="20"/>
  <c r="M27" i="20"/>
  <c r="M28" i="20"/>
  <c r="M29" i="20"/>
  <c r="M30" i="20"/>
  <c r="M31" i="20"/>
  <c r="M32" i="20"/>
  <c r="M33" i="20"/>
  <c r="M34" i="20"/>
  <c r="M35" i="20"/>
  <c r="M36" i="20"/>
  <c r="M37" i="20"/>
  <c r="M38" i="20"/>
  <c r="M39" i="20"/>
  <c r="M40" i="20"/>
  <c r="M41" i="20"/>
  <c r="M42" i="20"/>
  <c r="M43" i="20"/>
  <c r="M44" i="20"/>
  <c r="L12" i="29"/>
  <c r="Q12" i="29"/>
  <c r="M12" i="29"/>
  <c r="AJ22" i="36"/>
  <c r="AI22" i="36"/>
  <c r="AH22" i="36"/>
  <c r="AG22" i="36"/>
  <c r="AF22" i="36"/>
  <c r="AE22" i="36"/>
  <c r="AD22" i="36"/>
  <c r="AC22" i="36"/>
  <c r="AB22" i="36"/>
  <c r="AA22" i="36"/>
  <c r="T22" i="36"/>
  <c r="AJ21" i="36"/>
  <c r="AI21" i="36"/>
  <c r="AH21" i="36"/>
  <c r="AG21" i="36"/>
  <c r="AF21" i="36"/>
  <c r="AE21" i="36"/>
  <c r="AD21" i="36"/>
  <c r="AC21" i="36"/>
  <c r="AB21" i="36"/>
  <c r="AA21" i="36"/>
  <c r="T21" i="36"/>
  <c r="AJ20" i="36"/>
  <c r="AI20" i="36"/>
  <c r="AH20" i="36"/>
  <c r="AG20" i="36"/>
  <c r="AF20" i="36"/>
  <c r="AE20" i="36"/>
  <c r="AD20" i="36"/>
  <c r="AC20" i="36"/>
  <c r="AB20" i="36"/>
  <c r="AA20" i="36"/>
  <c r="T20" i="36"/>
  <c r="AJ19" i="36"/>
  <c r="AI19" i="36"/>
  <c r="AH19" i="36"/>
  <c r="AG19" i="36"/>
  <c r="AF19" i="36"/>
  <c r="AE19" i="36"/>
  <c r="AD19" i="36"/>
  <c r="AC19" i="36"/>
  <c r="AB19" i="36"/>
  <c r="AA19" i="36"/>
  <c r="T19" i="36"/>
  <c r="AJ18" i="36"/>
  <c r="AI18" i="36"/>
  <c r="AH18" i="36"/>
  <c r="AG18" i="36"/>
  <c r="AF18" i="36"/>
  <c r="AC18" i="36"/>
  <c r="AB18" i="36"/>
  <c r="AA18" i="36"/>
  <c r="T18" i="36"/>
  <c r="AD18" i="36" s="1"/>
  <c r="AJ17" i="36"/>
  <c r="AI17" i="36"/>
  <c r="AH17" i="36"/>
  <c r="AG17" i="36"/>
  <c r="AF17" i="36"/>
  <c r="AE17" i="36"/>
  <c r="AD17" i="36"/>
  <c r="T17" i="36"/>
  <c r="AC17" i="36" s="1"/>
  <c r="AF82" i="36"/>
  <c r="AE82" i="36"/>
  <c r="AD82" i="36"/>
  <c r="AC82" i="36"/>
  <c r="AB82" i="36"/>
  <c r="AA82" i="36"/>
  <c r="Z82" i="36"/>
  <c r="Y82" i="36"/>
  <c r="X82" i="36"/>
  <c r="W82" i="36"/>
  <c r="T82" i="36"/>
  <c r="AF81" i="36"/>
  <c r="AE81" i="36"/>
  <c r="AD81" i="36"/>
  <c r="AC81" i="36"/>
  <c r="AB81" i="36"/>
  <c r="AA81" i="36"/>
  <c r="Z81" i="36"/>
  <c r="Y81" i="36"/>
  <c r="X81" i="36"/>
  <c r="W81" i="36"/>
  <c r="T81" i="36"/>
  <c r="AF80" i="36"/>
  <c r="AE80" i="36"/>
  <c r="AD80" i="36"/>
  <c r="AC80" i="36"/>
  <c r="AB80" i="36"/>
  <c r="AA80" i="36"/>
  <c r="Z80" i="36"/>
  <c r="Y80" i="36"/>
  <c r="X80" i="36"/>
  <c r="W80" i="36"/>
  <c r="T80" i="36"/>
  <c r="AF79" i="36"/>
  <c r="AE79" i="36"/>
  <c r="AD79" i="36"/>
  <c r="AC79" i="36"/>
  <c r="AB79" i="36"/>
  <c r="AA79" i="36"/>
  <c r="Z79" i="36"/>
  <c r="Y79" i="36"/>
  <c r="X79" i="36"/>
  <c r="W79" i="36"/>
  <c r="T79" i="36"/>
  <c r="AF78" i="36"/>
  <c r="AE78" i="36"/>
  <c r="AD78" i="36"/>
  <c r="AC78" i="36"/>
  <c r="AB78" i="36"/>
  <c r="AA78" i="36"/>
  <c r="Z78" i="36"/>
  <c r="Y78" i="36"/>
  <c r="X78" i="36"/>
  <c r="W78" i="36"/>
  <c r="T78" i="36"/>
  <c r="AF77" i="36"/>
  <c r="AE77" i="36"/>
  <c r="AD77" i="36"/>
  <c r="AC77" i="36"/>
  <c r="AB77" i="36"/>
  <c r="AA77" i="36"/>
  <c r="Z77" i="36"/>
  <c r="Y77" i="36"/>
  <c r="X77" i="36"/>
  <c r="W77" i="36"/>
  <c r="T77" i="36"/>
  <c r="AF76" i="36"/>
  <c r="AE76" i="36"/>
  <c r="AD76" i="36"/>
  <c r="AC76" i="36"/>
  <c r="AB76" i="36"/>
  <c r="AA76" i="36"/>
  <c r="Z76" i="36"/>
  <c r="Y76" i="36"/>
  <c r="X76" i="36"/>
  <c r="W76" i="36"/>
  <c r="T76" i="36"/>
  <c r="AF75" i="36"/>
  <c r="AE75" i="36"/>
  <c r="AD75" i="36"/>
  <c r="AC75" i="36"/>
  <c r="AB75" i="36"/>
  <c r="AA75" i="36"/>
  <c r="Z75" i="36"/>
  <c r="Y75" i="36"/>
  <c r="X75" i="36"/>
  <c r="W75" i="36"/>
  <c r="T75" i="36"/>
  <c r="AF74" i="36"/>
  <c r="AE74" i="36"/>
  <c r="AD74" i="36"/>
  <c r="AC74" i="36"/>
  <c r="AB74" i="36"/>
  <c r="AA74" i="36"/>
  <c r="Z74" i="36"/>
  <c r="Y74" i="36"/>
  <c r="X74" i="36"/>
  <c r="W74" i="36"/>
  <c r="T74" i="36"/>
  <c r="AF73" i="36"/>
  <c r="AE73" i="36"/>
  <c r="AD73" i="36"/>
  <c r="AC73" i="36"/>
  <c r="AB73" i="36"/>
  <c r="AA73" i="36"/>
  <c r="Z73" i="36"/>
  <c r="Y73" i="36"/>
  <c r="X73" i="36"/>
  <c r="W73" i="36"/>
  <c r="T73" i="36"/>
  <c r="AF72" i="36"/>
  <c r="AE72" i="36"/>
  <c r="AD72" i="36"/>
  <c r="AC72" i="36"/>
  <c r="AB72" i="36"/>
  <c r="AA72" i="36"/>
  <c r="Z72" i="36"/>
  <c r="Y72" i="36"/>
  <c r="X72" i="36"/>
  <c r="W72" i="36"/>
  <c r="T72" i="36"/>
  <c r="AF71" i="36"/>
  <c r="AE71" i="36"/>
  <c r="AD71" i="36"/>
  <c r="AC71" i="36"/>
  <c r="AB71" i="36"/>
  <c r="AA71" i="36"/>
  <c r="Z71" i="36"/>
  <c r="Y71" i="36"/>
  <c r="X71" i="36"/>
  <c r="W71" i="36"/>
  <c r="T71" i="36"/>
  <c r="AF70" i="36"/>
  <c r="AE70" i="36"/>
  <c r="AD70" i="36"/>
  <c r="AC70" i="36"/>
  <c r="AB70" i="36"/>
  <c r="AA70" i="36"/>
  <c r="Z70" i="36"/>
  <c r="Y70" i="36"/>
  <c r="X70" i="36"/>
  <c r="W70" i="36"/>
  <c r="T70" i="36"/>
  <c r="AF69" i="36"/>
  <c r="AE69" i="36"/>
  <c r="AD69" i="36"/>
  <c r="AC69" i="36"/>
  <c r="AB69" i="36"/>
  <c r="AA69" i="36"/>
  <c r="Z69" i="36"/>
  <c r="Y69" i="36"/>
  <c r="X69" i="36"/>
  <c r="W69" i="36"/>
  <c r="T69" i="36"/>
  <c r="AF68" i="36"/>
  <c r="AE68" i="36"/>
  <c r="AD68" i="36"/>
  <c r="AC68" i="36"/>
  <c r="AB68" i="36"/>
  <c r="AA68" i="36"/>
  <c r="Z68" i="36"/>
  <c r="Y68" i="36"/>
  <c r="X68" i="36"/>
  <c r="W68" i="36"/>
  <c r="T68" i="36"/>
  <c r="AF67" i="36"/>
  <c r="AE67" i="36"/>
  <c r="AD67" i="36"/>
  <c r="AC67" i="36"/>
  <c r="AB67" i="36"/>
  <c r="AA67" i="36"/>
  <c r="Z67" i="36"/>
  <c r="Y67" i="36"/>
  <c r="X67" i="36"/>
  <c r="W67" i="36"/>
  <c r="T67" i="36"/>
  <c r="AF66" i="36"/>
  <c r="AE66" i="36"/>
  <c r="AD66" i="36"/>
  <c r="AC66" i="36"/>
  <c r="AB66" i="36"/>
  <c r="AA66" i="36"/>
  <c r="Z66" i="36"/>
  <c r="Y66" i="36"/>
  <c r="X66" i="36"/>
  <c r="W66" i="36"/>
  <c r="T66" i="36"/>
  <c r="AF65" i="36"/>
  <c r="AE65" i="36"/>
  <c r="AD65" i="36"/>
  <c r="AC65" i="36"/>
  <c r="AB65" i="36"/>
  <c r="AA65" i="36"/>
  <c r="Z65" i="36"/>
  <c r="Y65" i="36"/>
  <c r="X65" i="36"/>
  <c r="W65" i="36"/>
  <c r="T65" i="36"/>
  <c r="AF64" i="36"/>
  <c r="AE64" i="36"/>
  <c r="AD64" i="36"/>
  <c r="AC64" i="36"/>
  <c r="AB64" i="36"/>
  <c r="AA64" i="36"/>
  <c r="Z64" i="36"/>
  <c r="Y64" i="36"/>
  <c r="X64" i="36"/>
  <c r="W64" i="36"/>
  <c r="T64" i="36"/>
  <c r="AF63" i="36"/>
  <c r="AE63" i="36"/>
  <c r="AD63" i="36"/>
  <c r="AC63" i="36"/>
  <c r="AB63" i="36"/>
  <c r="AA63" i="36"/>
  <c r="Z63" i="36"/>
  <c r="Y63" i="36"/>
  <c r="X63" i="36"/>
  <c r="W63" i="36"/>
  <c r="T63" i="36"/>
  <c r="AF62" i="36"/>
  <c r="AE62" i="36"/>
  <c r="AD62" i="36"/>
  <c r="AC62" i="36"/>
  <c r="AB62" i="36"/>
  <c r="AA62" i="36"/>
  <c r="Z62" i="36"/>
  <c r="Y62" i="36"/>
  <c r="X62" i="36"/>
  <c r="W62" i="36"/>
  <c r="T62" i="36"/>
  <c r="AF61" i="36"/>
  <c r="AE61" i="36"/>
  <c r="AD61" i="36"/>
  <c r="AC61" i="36"/>
  <c r="AB61" i="36"/>
  <c r="AA61" i="36"/>
  <c r="Z61" i="36"/>
  <c r="Y61" i="36"/>
  <c r="X61" i="36"/>
  <c r="W61" i="36"/>
  <c r="T61" i="36"/>
  <c r="AF60" i="36"/>
  <c r="AE60" i="36"/>
  <c r="AD60" i="36"/>
  <c r="AC60" i="36"/>
  <c r="AB60" i="36"/>
  <c r="AA60" i="36"/>
  <c r="Z60" i="36"/>
  <c r="Y60" i="36"/>
  <c r="X60" i="36"/>
  <c r="W60" i="36"/>
  <c r="T60" i="36"/>
  <c r="AF59" i="36"/>
  <c r="AE59" i="36"/>
  <c r="AD59" i="36"/>
  <c r="AC59" i="36"/>
  <c r="AB59" i="36"/>
  <c r="AA59" i="36"/>
  <c r="Z59" i="36"/>
  <c r="Y59" i="36"/>
  <c r="X59" i="36"/>
  <c r="W59" i="36"/>
  <c r="T59" i="36"/>
  <c r="AF58" i="36"/>
  <c r="AE58" i="36"/>
  <c r="AD58" i="36"/>
  <c r="AC58" i="36"/>
  <c r="AB58" i="36"/>
  <c r="AA58" i="36"/>
  <c r="Z58" i="36"/>
  <c r="Y58" i="36"/>
  <c r="X58" i="36"/>
  <c r="W58" i="36"/>
  <c r="T58" i="36"/>
  <c r="AF57" i="36"/>
  <c r="AE57" i="36"/>
  <c r="AD57" i="36"/>
  <c r="AC57" i="36"/>
  <c r="AB57" i="36"/>
  <c r="AA57" i="36"/>
  <c r="Z57" i="36"/>
  <c r="Y57" i="36"/>
  <c r="X57" i="36"/>
  <c r="W57" i="36"/>
  <c r="T57" i="36"/>
  <c r="AF56" i="36"/>
  <c r="AE56" i="36"/>
  <c r="AD56" i="36"/>
  <c r="AC56" i="36"/>
  <c r="AB56" i="36"/>
  <c r="AA56" i="36"/>
  <c r="Z56" i="36"/>
  <c r="Y56" i="36"/>
  <c r="X56" i="36"/>
  <c r="W56" i="36"/>
  <c r="T56" i="36"/>
  <c r="AF55" i="36"/>
  <c r="AE55" i="36"/>
  <c r="AD55" i="36"/>
  <c r="AC55" i="36"/>
  <c r="AB55" i="36"/>
  <c r="AA55" i="36"/>
  <c r="Z55" i="36"/>
  <c r="Y55" i="36"/>
  <c r="X55" i="36"/>
  <c r="W55" i="36"/>
  <c r="T55" i="36"/>
  <c r="AF54" i="36"/>
  <c r="AE54" i="36"/>
  <c r="AD54" i="36"/>
  <c r="AC54" i="36"/>
  <c r="AB54" i="36"/>
  <c r="AA54" i="36"/>
  <c r="Z54" i="36"/>
  <c r="Y54" i="36"/>
  <c r="X54" i="36"/>
  <c r="W54" i="36"/>
  <c r="T54" i="36"/>
  <c r="AF53" i="36"/>
  <c r="AE53" i="36"/>
  <c r="AD53" i="36"/>
  <c r="AC53" i="36"/>
  <c r="AB53" i="36"/>
  <c r="AA53" i="36"/>
  <c r="Z53" i="36"/>
  <c r="Y53" i="36"/>
  <c r="X53" i="36"/>
  <c r="W53" i="36"/>
  <c r="T53" i="36"/>
  <c r="AF52" i="36"/>
  <c r="AE52" i="36"/>
  <c r="AD52" i="36"/>
  <c r="AC52" i="36"/>
  <c r="AB52" i="36"/>
  <c r="AA52" i="36"/>
  <c r="Z52" i="36"/>
  <c r="Y52" i="36"/>
  <c r="X52" i="36"/>
  <c r="W52" i="36"/>
  <c r="T52" i="36"/>
  <c r="AF51" i="36"/>
  <c r="AE51" i="36"/>
  <c r="AD51" i="36"/>
  <c r="AC51" i="36"/>
  <c r="AB51" i="36"/>
  <c r="AA51" i="36"/>
  <c r="Z51" i="36"/>
  <c r="Y51" i="36"/>
  <c r="X51" i="36"/>
  <c r="W51" i="36"/>
  <c r="T51" i="36"/>
  <c r="AF50" i="36"/>
  <c r="AE50" i="36"/>
  <c r="AD50" i="36"/>
  <c r="AC50" i="36"/>
  <c r="AB50" i="36"/>
  <c r="AA50" i="36"/>
  <c r="Z50" i="36"/>
  <c r="Y50" i="36"/>
  <c r="X50" i="36"/>
  <c r="W50" i="36"/>
  <c r="T50" i="36"/>
  <c r="AF49" i="36"/>
  <c r="AE49" i="36"/>
  <c r="AD49" i="36"/>
  <c r="AC49" i="36"/>
  <c r="AB49" i="36"/>
  <c r="AA49" i="36"/>
  <c r="Z49" i="36"/>
  <c r="Y49" i="36"/>
  <c r="X49" i="36"/>
  <c r="W49" i="36"/>
  <c r="T49" i="36"/>
  <c r="AF48" i="36"/>
  <c r="AE48" i="36"/>
  <c r="AD48" i="36"/>
  <c r="AC48" i="36"/>
  <c r="AB48" i="36"/>
  <c r="AA48" i="36"/>
  <c r="Z48" i="36"/>
  <c r="Y48" i="36"/>
  <c r="X48" i="36"/>
  <c r="W48" i="36"/>
  <c r="T48" i="36"/>
  <c r="AF47" i="36"/>
  <c r="AE47" i="36"/>
  <c r="AD47" i="36"/>
  <c r="AC47" i="36"/>
  <c r="AB47" i="36"/>
  <c r="AA47" i="36"/>
  <c r="Z47" i="36"/>
  <c r="Y47" i="36"/>
  <c r="X47" i="36"/>
  <c r="W47" i="36"/>
  <c r="T47" i="36"/>
  <c r="AF46" i="36"/>
  <c r="AE46" i="36"/>
  <c r="AD46" i="36"/>
  <c r="AC46" i="36"/>
  <c r="AB46" i="36"/>
  <c r="AA46" i="36"/>
  <c r="Z46" i="36"/>
  <c r="Y46" i="36"/>
  <c r="X46" i="36"/>
  <c r="W46" i="36"/>
  <c r="T46" i="36"/>
  <c r="AF45" i="36"/>
  <c r="AE45" i="36"/>
  <c r="AD45" i="36"/>
  <c r="AC45" i="36"/>
  <c r="AB45" i="36"/>
  <c r="AA45" i="36"/>
  <c r="Z45" i="36"/>
  <c r="Y45" i="36"/>
  <c r="X45" i="36"/>
  <c r="W45" i="36"/>
  <c r="T45" i="36"/>
  <c r="AF44" i="36"/>
  <c r="AE44" i="36"/>
  <c r="AD44" i="36"/>
  <c r="AC44" i="36"/>
  <c r="AB44" i="36"/>
  <c r="AA44" i="36"/>
  <c r="Z44" i="36"/>
  <c r="Y44" i="36"/>
  <c r="X44" i="36"/>
  <c r="W44" i="36"/>
  <c r="T44" i="36"/>
  <c r="AF43" i="36"/>
  <c r="AE43" i="36"/>
  <c r="AD43" i="36"/>
  <c r="AC43" i="36"/>
  <c r="AB43" i="36"/>
  <c r="AA43" i="36"/>
  <c r="Z43" i="36"/>
  <c r="Y43" i="36"/>
  <c r="X43" i="36"/>
  <c r="W43" i="36"/>
  <c r="T43" i="36"/>
  <c r="AF42" i="36"/>
  <c r="AE42" i="36"/>
  <c r="AD42" i="36"/>
  <c r="AC42" i="36"/>
  <c r="AB42" i="36"/>
  <c r="AA42" i="36"/>
  <c r="Z42" i="36"/>
  <c r="Y42" i="36"/>
  <c r="X42" i="36"/>
  <c r="W42" i="36"/>
  <c r="T42" i="36"/>
  <c r="AF41" i="36"/>
  <c r="AE41" i="36"/>
  <c r="AD41" i="36"/>
  <c r="AC41" i="36"/>
  <c r="AB41" i="36"/>
  <c r="AA41" i="36"/>
  <c r="Z41" i="36"/>
  <c r="Y41" i="36"/>
  <c r="X41" i="36"/>
  <c r="W41" i="36"/>
  <c r="T41" i="36"/>
  <c r="AF40" i="36"/>
  <c r="AE40" i="36"/>
  <c r="AD40" i="36"/>
  <c r="AC40" i="36"/>
  <c r="AB40" i="36"/>
  <c r="AA40" i="36"/>
  <c r="Z40" i="36"/>
  <c r="Y40" i="36"/>
  <c r="X40" i="36"/>
  <c r="W40" i="36"/>
  <c r="T40" i="36"/>
  <c r="AF39" i="36"/>
  <c r="AE39" i="36"/>
  <c r="AD39" i="36"/>
  <c r="AC39" i="36"/>
  <c r="AB39" i="36"/>
  <c r="AA39" i="36"/>
  <c r="Z39" i="36"/>
  <c r="Y39" i="36"/>
  <c r="X39" i="36"/>
  <c r="W39" i="36"/>
  <c r="T39" i="36"/>
  <c r="AF38" i="36"/>
  <c r="AE38" i="36"/>
  <c r="AD38" i="36"/>
  <c r="AC38" i="36"/>
  <c r="AB38" i="36"/>
  <c r="AA38" i="36"/>
  <c r="Z38" i="36"/>
  <c r="Y38" i="36"/>
  <c r="X38" i="36"/>
  <c r="W38" i="36"/>
  <c r="T38" i="36"/>
  <c r="AF37" i="36"/>
  <c r="AE37" i="36"/>
  <c r="AD37" i="36"/>
  <c r="AC37" i="36"/>
  <c r="AB37" i="36"/>
  <c r="AA37" i="36"/>
  <c r="Z37" i="36"/>
  <c r="Y37" i="36"/>
  <c r="X37" i="36"/>
  <c r="W37" i="36"/>
  <c r="T37" i="36"/>
  <c r="AF36" i="36"/>
  <c r="AE36" i="36"/>
  <c r="AD36" i="36"/>
  <c r="AC36" i="36"/>
  <c r="AB36" i="36"/>
  <c r="AA36" i="36"/>
  <c r="Z36" i="36"/>
  <c r="Y36" i="36"/>
  <c r="X36" i="36"/>
  <c r="W36" i="36"/>
  <c r="T36" i="36"/>
  <c r="AF35" i="36"/>
  <c r="AE35" i="36"/>
  <c r="AD35" i="36"/>
  <c r="AC35" i="36"/>
  <c r="AB35" i="36"/>
  <c r="AA35" i="36"/>
  <c r="Z35" i="36"/>
  <c r="Y35" i="36"/>
  <c r="X35" i="36"/>
  <c r="W35" i="36"/>
  <c r="T35" i="36"/>
  <c r="AF34" i="36"/>
  <c r="AE34" i="36"/>
  <c r="AD34" i="36"/>
  <c r="AC34" i="36"/>
  <c r="AB34" i="36"/>
  <c r="AA34" i="36"/>
  <c r="Z34" i="36"/>
  <c r="Y34" i="36"/>
  <c r="X34" i="36"/>
  <c r="W34" i="36"/>
  <c r="T34" i="36"/>
  <c r="AF33" i="36"/>
  <c r="AE33" i="36"/>
  <c r="AD33" i="36"/>
  <c r="AC33" i="36"/>
  <c r="AB33" i="36"/>
  <c r="AA33" i="36"/>
  <c r="Z33" i="36"/>
  <c r="Y33" i="36"/>
  <c r="X33" i="36"/>
  <c r="W33" i="36"/>
  <c r="T33" i="36"/>
  <c r="AF32" i="36"/>
  <c r="AE32" i="36"/>
  <c r="AD32" i="36"/>
  <c r="AC32" i="36"/>
  <c r="AB32" i="36"/>
  <c r="AA32" i="36"/>
  <c r="Z32" i="36"/>
  <c r="Y32" i="36"/>
  <c r="X32" i="36"/>
  <c r="W32" i="36"/>
  <c r="T32" i="36"/>
  <c r="AF30" i="36"/>
  <c r="AE30" i="36"/>
  <c r="AD30" i="36"/>
  <c r="AC30" i="36"/>
  <c r="AB30" i="36"/>
  <c r="Y30" i="36"/>
  <c r="X30" i="36"/>
  <c r="W30" i="36"/>
  <c r="T30" i="36"/>
  <c r="Z30" i="36" s="1"/>
  <c r="AF29" i="36"/>
  <c r="AE29" i="36"/>
  <c r="AD29" i="36"/>
  <c r="AC29" i="36"/>
  <c r="AB29" i="36"/>
  <c r="AA29" i="36"/>
  <c r="Z29" i="36"/>
  <c r="T29" i="36"/>
  <c r="X29" i="36" s="1"/>
  <c r="AF28" i="36"/>
  <c r="AE28" i="36"/>
  <c r="AD28" i="36"/>
  <c r="AC28" i="36"/>
  <c r="AB28" i="36"/>
  <c r="T28" i="36"/>
  <c r="Y28" i="36" s="1"/>
  <c r="R27" i="31" l="1"/>
  <c r="M45" i="20"/>
  <c r="S18" i="29"/>
  <c r="R22" i="29"/>
  <c r="N17" i="29"/>
  <c r="N21" i="29"/>
  <c r="N25" i="29"/>
  <c r="Q21" i="31"/>
  <c r="Q26" i="31"/>
  <c r="R25" i="31"/>
  <c r="M22" i="31"/>
  <c r="R26" i="31"/>
  <c r="S26" i="31" s="1"/>
  <c r="M23" i="31"/>
  <c r="M21" i="31"/>
  <c r="Q25" i="31"/>
  <c r="R21" i="31"/>
  <c r="Q23" i="31"/>
  <c r="R19" i="29"/>
  <c r="R16" i="29"/>
  <c r="N20" i="29"/>
  <c r="R24" i="29"/>
  <c r="S24" i="29"/>
  <c r="S20" i="29"/>
  <c r="S25" i="29"/>
  <c r="R18" i="29"/>
  <c r="T18" i="29" s="1"/>
  <c r="S22" i="29"/>
  <c r="T22" i="29" s="1"/>
  <c r="R23" i="29"/>
  <c r="S19" i="29"/>
  <c r="S23" i="29"/>
  <c r="T14" i="30"/>
  <c r="V14" i="30" s="1"/>
  <c r="U15" i="30"/>
  <c r="R22" i="31"/>
  <c r="R23" i="31"/>
  <c r="M27" i="31"/>
  <c r="M24" i="31"/>
  <c r="Q27" i="31"/>
  <c r="S27" i="31" s="1"/>
  <c r="Q24" i="31"/>
  <c r="M26" i="31"/>
  <c r="R24" i="31"/>
  <c r="S24" i="31" s="1"/>
  <c r="M25" i="31"/>
  <c r="Q22" i="31"/>
  <c r="P15" i="30"/>
  <c r="T15" i="30"/>
  <c r="P14" i="30"/>
  <c r="P23" i="30"/>
  <c r="T21" i="30"/>
  <c r="U21" i="30"/>
  <c r="U23" i="30"/>
  <c r="U24" i="30"/>
  <c r="T22" i="30"/>
  <c r="T23" i="30"/>
  <c r="U22" i="30"/>
  <c r="P22" i="30"/>
  <c r="P21" i="30"/>
  <c r="T24" i="30"/>
  <c r="P24" i="30"/>
  <c r="S17" i="29"/>
  <c r="S21" i="29"/>
  <c r="R21" i="29"/>
  <c r="N19" i="29"/>
  <c r="R25" i="29"/>
  <c r="S16" i="29"/>
  <c r="T16" i="29" s="1"/>
  <c r="N22" i="29"/>
  <c r="R17" i="29"/>
  <c r="S15" i="29"/>
  <c r="T15" i="29" s="1"/>
  <c r="N24" i="29"/>
  <c r="N16" i="29"/>
  <c r="N18" i="29"/>
  <c r="N23" i="29"/>
  <c r="R20" i="29"/>
  <c r="K45" i="20"/>
  <c r="C47" i="20"/>
  <c r="L45" i="20"/>
  <c r="AE18" i="36"/>
  <c r="AO17" i="36"/>
  <c r="AK22" i="36"/>
  <c r="S12" i="29"/>
  <c r="N12" i="29"/>
  <c r="R12" i="29"/>
  <c r="AK20" i="36"/>
  <c r="AL21" i="36"/>
  <c r="AG30" i="36"/>
  <c r="AK21" i="36"/>
  <c r="AL22" i="36"/>
  <c r="AO19" i="36"/>
  <c r="AH81" i="36"/>
  <c r="AM18" i="36"/>
  <c r="AG78" i="36"/>
  <c r="AK39" i="36"/>
  <c r="AI42" i="36"/>
  <c r="AI49" i="36"/>
  <c r="AG59" i="36"/>
  <c r="AL20" i="36"/>
  <c r="AN22" i="36"/>
  <c r="AJ37" i="36"/>
  <c r="AK38" i="36"/>
  <c r="AH59" i="36"/>
  <c r="AM20" i="36"/>
  <c r="AN21" i="36"/>
  <c r="AO22" i="36"/>
  <c r="AK18" i="36"/>
  <c r="AM19" i="36"/>
  <c r="AN20" i="36"/>
  <c r="AO21" i="36"/>
  <c r="AL18" i="36"/>
  <c r="AN19" i="36"/>
  <c r="AO20" i="36"/>
  <c r="AO18" i="36"/>
  <c r="AN17" i="36"/>
  <c r="AH30" i="36"/>
  <c r="AK58" i="36"/>
  <c r="AI40" i="36"/>
  <c r="AI82" i="36"/>
  <c r="AM21" i="36"/>
  <c r="AJ34" i="36"/>
  <c r="AJ70" i="36"/>
  <c r="AG72" i="36"/>
  <c r="AK76" i="36"/>
  <c r="AI81" i="36"/>
  <c r="AN18" i="36"/>
  <c r="AM22" i="36"/>
  <c r="AG75" i="36"/>
  <c r="AK19" i="36"/>
  <c r="AL19" i="36"/>
  <c r="AM17" i="36"/>
  <c r="AI32" i="36"/>
  <c r="AG54" i="36"/>
  <c r="AA17" i="36"/>
  <c r="AK17" i="36" s="1"/>
  <c r="AB17" i="36"/>
  <c r="AL17" i="36" s="1"/>
  <c r="AH62" i="36"/>
  <c r="AK65" i="36"/>
  <c r="AG36" i="36"/>
  <c r="AG48" i="36"/>
  <c r="AG77" i="36"/>
  <c r="AK82" i="36"/>
  <c r="AI78" i="36"/>
  <c r="AK61" i="36"/>
  <c r="AI71" i="36"/>
  <c r="AG82" i="36"/>
  <c r="AG57" i="36"/>
  <c r="AJ72" i="36"/>
  <c r="AG81" i="36"/>
  <c r="AG32" i="36"/>
  <c r="AJ30" i="36"/>
  <c r="AG35" i="36"/>
  <c r="AI51" i="36"/>
  <c r="AI76" i="36"/>
  <c r="AH35" i="36"/>
  <c r="AG41" i="36"/>
  <c r="AH57" i="36"/>
  <c r="AI58" i="36"/>
  <c r="AG68" i="36"/>
  <c r="AK71" i="36"/>
  <c r="AK29" i="36"/>
  <c r="AH33" i="36"/>
  <c r="AG39" i="36"/>
  <c r="AK49" i="36"/>
  <c r="AI34" i="36"/>
  <c r="AH39" i="36"/>
  <c r="AH44" i="36"/>
  <c r="AK47" i="36"/>
  <c r="AI60" i="36"/>
  <c r="AH66" i="36"/>
  <c r="AI67" i="36"/>
  <c r="AK69" i="36"/>
  <c r="AK74" i="36"/>
  <c r="AI30" i="36"/>
  <c r="AJ40" i="36"/>
  <c r="AG50" i="36"/>
  <c r="AK79" i="36"/>
  <c r="AI35" i="36"/>
  <c r="AJ36" i="36"/>
  <c r="AG51" i="36"/>
  <c r="AI53" i="36"/>
  <c r="AJ54" i="36"/>
  <c r="AJ55" i="36"/>
  <c r="AK56" i="36"/>
  <c r="AH75" i="36"/>
  <c r="AI43" i="36"/>
  <c r="AH48" i="36"/>
  <c r="AK34" i="36"/>
  <c r="AA30" i="36"/>
  <c r="AK30" i="36" s="1"/>
  <c r="AG46" i="36"/>
  <c r="AH47" i="36"/>
  <c r="AG45" i="36"/>
  <c r="AH46" i="36"/>
  <c r="AG64" i="36"/>
  <c r="AH65" i="36"/>
  <c r="AK68" i="36"/>
  <c r="AG44" i="36"/>
  <c r="AH45" i="36"/>
  <c r="AG63" i="36"/>
  <c r="AJ66" i="36"/>
  <c r="AH29" i="36"/>
  <c r="AI52" i="36"/>
  <c r="AI64" i="36"/>
  <c r="AG74" i="36"/>
  <c r="AG66" i="36"/>
  <c r="AK64" i="36"/>
  <c r="AI61" i="36"/>
  <c r="AK63" i="36"/>
  <c r="W28" i="36"/>
  <c r="AG28" i="36" s="1"/>
  <c r="AH58" i="36"/>
  <c r="AH60" i="36"/>
  <c r="AJ62" i="36"/>
  <c r="AK43" i="36"/>
  <c r="AG53" i="36"/>
  <c r="AH54" i="36"/>
  <c r="AH55" i="36"/>
  <c r="AI56" i="36"/>
  <c r="AJ73" i="36"/>
  <c r="AG47" i="36"/>
  <c r="AH53" i="36"/>
  <c r="AI55" i="36"/>
  <c r="AJ57" i="36"/>
  <c r="AJ61" i="36"/>
  <c r="AK62" i="36"/>
  <c r="AG69" i="36"/>
  <c r="AI47" i="36"/>
  <c r="AH49" i="36"/>
  <c r="AH50" i="36"/>
  <c r="AH51" i="36"/>
  <c r="AJ53" i="36"/>
  <c r="AK54" i="36"/>
  <c r="AK55" i="36"/>
  <c r="AK59" i="36"/>
  <c r="AK60" i="36"/>
  <c r="AI69" i="36"/>
  <c r="AG80" i="36"/>
  <c r="AH82" i="36"/>
  <c r="AG38" i="36"/>
  <c r="AJ48" i="36"/>
  <c r="AJ52" i="36"/>
  <c r="AG37" i="36"/>
  <c r="AH38" i="36"/>
  <c r="AG42" i="36"/>
  <c r="AI44" i="36"/>
  <c r="AJ45" i="36"/>
  <c r="AJ46" i="36"/>
  <c r="AK52" i="36"/>
  <c r="AK67" i="36"/>
  <c r="AG73" i="36"/>
  <c r="AH74" i="36"/>
  <c r="AJ81" i="36"/>
  <c r="AJ82" i="36"/>
  <c r="AG33" i="36"/>
  <c r="AH36" i="36"/>
  <c r="AH37" i="36"/>
  <c r="AI38" i="36"/>
  <c r="AH40" i="36"/>
  <c r="AH41" i="36"/>
  <c r="AH42" i="36"/>
  <c r="AJ44" i="36"/>
  <c r="AK45" i="36"/>
  <c r="AK46" i="36"/>
  <c r="AK50" i="36"/>
  <c r="AK51" i="36"/>
  <c r="AG71" i="36"/>
  <c r="AH72" i="36"/>
  <c r="AH73" i="36"/>
  <c r="AI74" i="36"/>
  <c r="AH76" i="36"/>
  <c r="AH77" i="36"/>
  <c r="AH78" i="36"/>
  <c r="AI79" i="36"/>
  <c r="AJ80" i="36"/>
  <c r="AK81" i="36"/>
  <c r="AI46" i="36"/>
  <c r="AK53" i="36"/>
  <c r="AH32" i="36"/>
  <c r="AI37" i="36"/>
  <c r="AJ39" i="36"/>
  <c r="AJ43" i="36"/>
  <c r="AK44" i="36"/>
  <c r="AG65" i="36"/>
  <c r="AH71" i="36"/>
  <c r="AI73" i="36"/>
  <c r="AJ75" i="36"/>
  <c r="AJ79" i="36"/>
  <c r="AK80" i="36"/>
  <c r="AK37" i="36"/>
  <c r="AK41" i="36"/>
  <c r="AK42" i="36"/>
  <c r="AG62" i="36"/>
  <c r="AH63" i="36"/>
  <c r="AH64" i="36"/>
  <c r="AI65" i="36"/>
  <c r="AH67" i="36"/>
  <c r="AH68" i="36"/>
  <c r="AH69" i="36"/>
  <c r="AI70" i="36"/>
  <c r="AJ71" i="36"/>
  <c r="AK72" i="36"/>
  <c r="AK73" i="36"/>
  <c r="AK77" i="36"/>
  <c r="AK78" i="36"/>
  <c r="Y29" i="36"/>
  <c r="AI29" i="36" s="1"/>
  <c r="AK36" i="36"/>
  <c r="AK40" i="36"/>
  <c r="AK32" i="36"/>
  <c r="AJ35" i="36"/>
  <c r="AJ29" i="36"/>
  <c r="AK33" i="36"/>
  <c r="AK35" i="36"/>
  <c r="AG56" i="36"/>
  <c r="AG55" i="36"/>
  <c r="AH56" i="36"/>
  <c r="AG60" i="36"/>
  <c r="AJ63" i="36"/>
  <c r="AJ64" i="36"/>
  <c r="AK70" i="36"/>
  <c r="AJ38" i="36"/>
  <c r="AG40" i="36"/>
  <c r="AJ47" i="36"/>
  <c r="AG49" i="36"/>
  <c r="AJ56" i="36"/>
  <c r="AG58" i="36"/>
  <c r="AJ65" i="36"/>
  <c r="AG67" i="36"/>
  <c r="AJ74" i="36"/>
  <c r="AG76" i="36"/>
  <c r="AI36" i="36"/>
  <c r="AI45" i="36"/>
  <c r="AI54" i="36"/>
  <c r="AI63" i="36"/>
  <c r="AI72" i="36"/>
  <c r="AI41" i="36"/>
  <c r="AK48" i="36"/>
  <c r="AJ49" i="36"/>
  <c r="AI50" i="36"/>
  <c r="AK57" i="36"/>
  <c r="AJ58" i="36"/>
  <c r="AI59" i="36"/>
  <c r="AK66" i="36"/>
  <c r="AJ67" i="36"/>
  <c r="AI68" i="36"/>
  <c r="AK75" i="36"/>
  <c r="AJ76" i="36"/>
  <c r="AI77" i="36"/>
  <c r="AI28" i="36"/>
  <c r="AJ32" i="36"/>
  <c r="AG34" i="36"/>
  <c r="AJ41" i="36"/>
  <c r="AG43" i="36"/>
  <c r="AJ50" i="36"/>
  <c r="AG52" i="36"/>
  <c r="AJ59" i="36"/>
  <c r="AG61" i="36"/>
  <c r="AJ68" i="36"/>
  <c r="AG70" i="36"/>
  <c r="AJ77" i="36"/>
  <c r="AG79" i="36"/>
  <c r="AI33" i="36"/>
  <c r="AH34" i="36"/>
  <c r="AH43" i="36"/>
  <c r="AH52" i="36"/>
  <c r="AH61" i="36"/>
  <c r="AH70" i="36"/>
  <c r="AH79" i="36"/>
  <c r="X28" i="36"/>
  <c r="AH28" i="36" s="1"/>
  <c r="AJ33" i="36"/>
  <c r="AI39" i="36"/>
  <c r="AJ42" i="36"/>
  <c r="AI48" i="36"/>
  <c r="AJ51" i="36"/>
  <c r="AI57" i="36"/>
  <c r="AJ60" i="36"/>
  <c r="AI66" i="36"/>
  <c r="AJ69" i="36"/>
  <c r="AI75" i="36"/>
  <c r="AJ78" i="36"/>
  <c r="AH80" i="36"/>
  <c r="Z28" i="36"/>
  <c r="AJ28" i="36" s="1"/>
  <c r="AI62" i="36"/>
  <c r="AI80" i="36"/>
  <c r="AA28" i="36"/>
  <c r="AK28" i="36" s="1"/>
  <c r="W29" i="36"/>
  <c r="AG29" i="36" s="1"/>
  <c r="S25" i="31" l="1"/>
  <c r="T17" i="29"/>
  <c r="T23" i="29"/>
  <c r="T25" i="29"/>
  <c r="T20" i="29"/>
  <c r="T24" i="29"/>
  <c r="T21" i="29"/>
  <c r="S21" i="31"/>
  <c r="V15" i="30"/>
  <c r="S23" i="31"/>
  <c r="T19" i="29"/>
  <c r="V21" i="30"/>
  <c r="V23" i="30"/>
  <c r="S22" i="31"/>
  <c r="V24" i="30"/>
  <c r="V22" i="30"/>
  <c r="T12" i="29"/>
  <c r="AJ18" i="34"/>
  <c r="AI18" i="34"/>
  <c r="AH18" i="34"/>
  <c r="AG18" i="34"/>
  <c r="AF18" i="34"/>
  <c r="X18" i="34"/>
  <c r="AE18" i="34" s="1"/>
  <c r="AJ47" i="34"/>
  <c r="AI47" i="34"/>
  <c r="AH47" i="34"/>
  <c r="AG47" i="34"/>
  <c r="AF47" i="34"/>
  <c r="AE47" i="34"/>
  <c r="AD47" i="34"/>
  <c r="AC47" i="34"/>
  <c r="AB47" i="34"/>
  <c r="AA47" i="34"/>
  <c r="X47" i="34"/>
  <c r="AJ46" i="34"/>
  <c r="AI46" i="34"/>
  <c r="AH46" i="34"/>
  <c r="AG46" i="34"/>
  <c r="AF46" i="34"/>
  <c r="AE46" i="34"/>
  <c r="AD46" i="34"/>
  <c r="AC46" i="34"/>
  <c r="AB46" i="34"/>
  <c r="AL46" i="34" s="1"/>
  <c r="AA46" i="34"/>
  <c r="X46" i="34"/>
  <c r="AJ45" i="34"/>
  <c r="AI45" i="34"/>
  <c r="AH45" i="34"/>
  <c r="AG45" i="34"/>
  <c r="AF45" i="34"/>
  <c r="AE45" i="34"/>
  <c r="AD45" i="34"/>
  <c r="AC45" i="34"/>
  <c r="AB45" i="34"/>
  <c r="AA45" i="34"/>
  <c r="AK45" i="34" s="1"/>
  <c r="X45" i="34"/>
  <c r="AJ44" i="34"/>
  <c r="AI44" i="34"/>
  <c r="AH44" i="34"/>
  <c r="AG44" i="34"/>
  <c r="AF44" i="34"/>
  <c r="AE44" i="34"/>
  <c r="AD44" i="34"/>
  <c r="AC44" i="34"/>
  <c r="AB44" i="34"/>
  <c r="AA44" i="34"/>
  <c r="X44" i="34"/>
  <c r="AJ43" i="34"/>
  <c r="AI43" i="34"/>
  <c r="AH43" i="34"/>
  <c r="AG43" i="34"/>
  <c r="AF43" i="34"/>
  <c r="AE43" i="34"/>
  <c r="AD43" i="34"/>
  <c r="AC43" i="34"/>
  <c r="AB43" i="34"/>
  <c r="AA43" i="34"/>
  <c r="X43" i="34"/>
  <c r="AJ42" i="34"/>
  <c r="AI42" i="34"/>
  <c r="AH42" i="34"/>
  <c r="AG42" i="34"/>
  <c r="AF42" i="34"/>
  <c r="AE42" i="34"/>
  <c r="AD42" i="34"/>
  <c r="AC42" i="34"/>
  <c r="AB42" i="34"/>
  <c r="AA42" i="34"/>
  <c r="X42" i="34"/>
  <c r="AJ41" i="34"/>
  <c r="AI41" i="34"/>
  <c r="AH41" i="34"/>
  <c r="AG41" i="34"/>
  <c r="AF41" i="34"/>
  <c r="AE41" i="34"/>
  <c r="AD41" i="34"/>
  <c r="AC41" i="34"/>
  <c r="AB41" i="34"/>
  <c r="AA41" i="34"/>
  <c r="X41" i="34"/>
  <c r="AJ40" i="34"/>
  <c r="AI40" i="34"/>
  <c r="AH40" i="34"/>
  <c r="AG40" i="34"/>
  <c r="AF40" i="34"/>
  <c r="AE40" i="34"/>
  <c r="AD40" i="34"/>
  <c r="AC40" i="34"/>
  <c r="AB40" i="34"/>
  <c r="AA40" i="34"/>
  <c r="X40" i="34"/>
  <c r="AJ39" i="34"/>
  <c r="AI39" i="34"/>
  <c r="AH39" i="34"/>
  <c r="AG39" i="34"/>
  <c r="AF39" i="34"/>
  <c r="AE39" i="34"/>
  <c r="AD39" i="34"/>
  <c r="AC39" i="34"/>
  <c r="AB39" i="34"/>
  <c r="AA39" i="34"/>
  <c r="X39" i="34"/>
  <c r="AJ38" i="34"/>
  <c r="AI38" i="34"/>
  <c r="AH38" i="34"/>
  <c r="AG38" i="34"/>
  <c r="AF38" i="34"/>
  <c r="AE38" i="34"/>
  <c r="AD38" i="34"/>
  <c r="AC38" i="34"/>
  <c r="AB38" i="34"/>
  <c r="AA38" i="34"/>
  <c r="X38" i="34"/>
  <c r="AJ37" i="34"/>
  <c r="AI37" i="34"/>
  <c r="AH37" i="34"/>
  <c r="AG37" i="34"/>
  <c r="AF37" i="34"/>
  <c r="AE37" i="34"/>
  <c r="AD37" i="34"/>
  <c r="AC37" i="34"/>
  <c r="AB37" i="34"/>
  <c r="AA37" i="34"/>
  <c r="X37" i="34"/>
  <c r="AJ36" i="34"/>
  <c r="AI36" i="34"/>
  <c r="AH36" i="34"/>
  <c r="AG36" i="34"/>
  <c r="AF36" i="34"/>
  <c r="AE36" i="34"/>
  <c r="AD36" i="34"/>
  <c r="AC36" i="34"/>
  <c r="AB36" i="34"/>
  <c r="AA36" i="34"/>
  <c r="X36" i="34"/>
  <c r="AJ35" i="34"/>
  <c r="AI35" i="34"/>
  <c r="AH35" i="34"/>
  <c r="AG35" i="34"/>
  <c r="AF35" i="34"/>
  <c r="AE35" i="34"/>
  <c r="AD35" i="34"/>
  <c r="AC35" i="34"/>
  <c r="AB35" i="34"/>
  <c r="AA35" i="34"/>
  <c r="X35" i="34"/>
  <c r="AJ34" i="34"/>
  <c r="AI34" i="34"/>
  <c r="AH34" i="34"/>
  <c r="AG34" i="34"/>
  <c r="AF34" i="34"/>
  <c r="AE34" i="34"/>
  <c r="AD34" i="34"/>
  <c r="AC34" i="34"/>
  <c r="AB34" i="34"/>
  <c r="AA34" i="34"/>
  <c r="X34" i="34"/>
  <c r="AJ33" i="34"/>
  <c r="AI33" i="34"/>
  <c r="AH33" i="34"/>
  <c r="AG33" i="34"/>
  <c r="AF33" i="34"/>
  <c r="AE33" i="34"/>
  <c r="AD33" i="34"/>
  <c r="AC33" i="34"/>
  <c r="AB33" i="34"/>
  <c r="AA33" i="34"/>
  <c r="X33" i="34"/>
  <c r="AJ32" i="34"/>
  <c r="AI32" i="34"/>
  <c r="AH32" i="34"/>
  <c r="AG32" i="34"/>
  <c r="AF32" i="34"/>
  <c r="AE32" i="34"/>
  <c r="AD32" i="34"/>
  <c r="AC32" i="34"/>
  <c r="AB32" i="34"/>
  <c r="AA32" i="34"/>
  <c r="X32" i="34"/>
  <c r="AJ31" i="34"/>
  <c r="AI31" i="34"/>
  <c r="AH31" i="34"/>
  <c r="AG31" i="34"/>
  <c r="AF31" i="34"/>
  <c r="AE31" i="34"/>
  <c r="AD31" i="34"/>
  <c r="AC31" i="34"/>
  <c r="AB31" i="34"/>
  <c r="AA31" i="34"/>
  <c r="X31" i="34"/>
  <c r="AJ30" i="34"/>
  <c r="AI30" i="34"/>
  <c r="AH30" i="34"/>
  <c r="AG30" i="34"/>
  <c r="AF30" i="34"/>
  <c r="AE30" i="34"/>
  <c r="AD30" i="34"/>
  <c r="AC30" i="34"/>
  <c r="AB30" i="34"/>
  <c r="AA30" i="34"/>
  <c r="X30" i="34"/>
  <c r="AJ29" i="34"/>
  <c r="AI29" i="34"/>
  <c r="AH29" i="34"/>
  <c r="AG29" i="34"/>
  <c r="AF29" i="34"/>
  <c r="AE29" i="34"/>
  <c r="AD29" i="34"/>
  <c r="AC29" i="34"/>
  <c r="AB29" i="34"/>
  <c r="AA29" i="34"/>
  <c r="X29" i="34"/>
  <c r="AJ54" i="34"/>
  <c r="AI54" i="34"/>
  <c r="AH54" i="34"/>
  <c r="AG54" i="34"/>
  <c r="AF54" i="34"/>
  <c r="AE54" i="34"/>
  <c r="AD54" i="34"/>
  <c r="AC54" i="34"/>
  <c r="AB54" i="34"/>
  <c r="AA54" i="34"/>
  <c r="X54" i="34"/>
  <c r="AJ53" i="34"/>
  <c r="AI53" i="34"/>
  <c r="AH53" i="34"/>
  <c r="AG53" i="34"/>
  <c r="AF53" i="34"/>
  <c r="AE53" i="34"/>
  <c r="AD53" i="34"/>
  <c r="AC53" i="34"/>
  <c r="AB53" i="34"/>
  <c r="AA53" i="34"/>
  <c r="X53" i="34"/>
  <c r="AJ52" i="34"/>
  <c r="AI52" i="34"/>
  <c r="AH52" i="34"/>
  <c r="AG52" i="34"/>
  <c r="AF52" i="34"/>
  <c r="AE52" i="34"/>
  <c r="AD52" i="34"/>
  <c r="AC52" i="34"/>
  <c r="AB52" i="34"/>
  <c r="AA52" i="34"/>
  <c r="X52" i="34"/>
  <c r="AJ51" i="34"/>
  <c r="AI51" i="34"/>
  <c r="AH51" i="34"/>
  <c r="AG51" i="34"/>
  <c r="AF51" i="34"/>
  <c r="AE51" i="34"/>
  <c r="AD51" i="34"/>
  <c r="AC51" i="34"/>
  <c r="AB51" i="34"/>
  <c r="AA51" i="34"/>
  <c r="X51" i="34"/>
  <c r="AJ50" i="34"/>
  <c r="AI50" i="34"/>
  <c r="AH50" i="34"/>
  <c r="AG50" i="34"/>
  <c r="AF50" i="34"/>
  <c r="AE50" i="34"/>
  <c r="AD50" i="34"/>
  <c r="AC50" i="34"/>
  <c r="AB50" i="34"/>
  <c r="AA50" i="34"/>
  <c r="X50" i="34"/>
  <c r="AJ49" i="34"/>
  <c r="AI49" i="34"/>
  <c r="AH49" i="34"/>
  <c r="AG49" i="34"/>
  <c r="AF49" i="34"/>
  <c r="AE49" i="34"/>
  <c r="AD49" i="34"/>
  <c r="AC49" i="34"/>
  <c r="AB49" i="34"/>
  <c r="AA49" i="34"/>
  <c r="X49" i="34"/>
  <c r="AJ48" i="34"/>
  <c r="AI48" i="34"/>
  <c r="AH48" i="34"/>
  <c r="AG48" i="34"/>
  <c r="AF48" i="34"/>
  <c r="AE48" i="34"/>
  <c r="AD48" i="34"/>
  <c r="AC48" i="34"/>
  <c r="AB48" i="34"/>
  <c r="AA48" i="34"/>
  <c r="X48" i="34"/>
  <c r="AJ28" i="34"/>
  <c r="AI28" i="34"/>
  <c r="AH28" i="34"/>
  <c r="AG28" i="34"/>
  <c r="AF28" i="34"/>
  <c r="AE28" i="34"/>
  <c r="AD28" i="34"/>
  <c r="AC28" i="34"/>
  <c r="AB28" i="34"/>
  <c r="AA28" i="34"/>
  <c r="X28" i="34"/>
  <c r="AJ27" i="34"/>
  <c r="AI27" i="34"/>
  <c r="AH27" i="34"/>
  <c r="AG27" i="34"/>
  <c r="AF27" i="34"/>
  <c r="AE27" i="34"/>
  <c r="AD27" i="34"/>
  <c r="AC27" i="34"/>
  <c r="AB27" i="34"/>
  <c r="AA27" i="34"/>
  <c r="X27" i="34"/>
  <c r="AJ26" i="34"/>
  <c r="AI26" i="34"/>
  <c r="AH26" i="34"/>
  <c r="AG26" i="34"/>
  <c r="AF26" i="34"/>
  <c r="AE26" i="34"/>
  <c r="AD26" i="34"/>
  <c r="AC26" i="34"/>
  <c r="AB26" i="34"/>
  <c r="AA26" i="34"/>
  <c r="X26" i="34"/>
  <c r="AJ25" i="34"/>
  <c r="AI25" i="34"/>
  <c r="AH25" i="34"/>
  <c r="AG25" i="34"/>
  <c r="AF25" i="34"/>
  <c r="AE25" i="34"/>
  <c r="AD25" i="34"/>
  <c r="AC25" i="34"/>
  <c r="AB25" i="34"/>
  <c r="AA25" i="34"/>
  <c r="X25" i="34"/>
  <c r="AA20" i="34"/>
  <c r="AB20" i="34"/>
  <c r="AC20" i="34"/>
  <c r="AF20" i="34"/>
  <c r="AG20" i="34"/>
  <c r="AH20" i="34"/>
  <c r="AI20" i="34"/>
  <c r="AJ20" i="34"/>
  <c r="AA22" i="34"/>
  <c r="AB22" i="34"/>
  <c r="AC22" i="34"/>
  <c r="AD22" i="34"/>
  <c r="AE22" i="34"/>
  <c r="AF22" i="34"/>
  <c r="AG22" i="34"/>
  <c r="AH22" i="34"/>
  <c r="AI22" i="34"/>
  <c r="AJ22" i="34"/>
  <c r="AA23" i="34"/>
  <c r="AB23" i="34"/>
  <c r="AC23" i="34"/>
  <c r="AD23" i="34"/>
  <c r="AE23" i="34"/>
  <c r="AF23" i="34"/>
  <c r="AG23" i="34"/>
  <c r="AH23" i="34"/>
  <c r="AI23" i="34"/>
  <c r="AJ23" i="34"/>
  <c r="AA24" i="34"/>
  <c r="AB24" i="34"/>
  <c r="AC24" i="34"/>
  <c r="AD24" i="34"/>
  <c r="AE24" i="34"/>
  <c r="AF24" i="34"/>
  <c r="AG24" i="34"/>
  <c r="AH24" i="34"/>
  <c r="AI24" i="34"/>
  <c r="AJ24" i="34"/>
  <c r="AA55" i="34"/>
  <c r="AB55" i="34"/>
  <c r="AC55" i="34"/>
  <c r="AD55" i="34"/>
  <c r="AE55" i="34"/>
  <c r="AF55" i="34"/>
  <c r="AG55" i="34"/>
  <c r="AH55" i="34"/>
  <c r="AI55" i="34"/>
  <c r="AJ55" i="34"/>
  <c r="AA56" i="34"/>
  <c r="AB56" i="34"/>
  <c r="AC56" i="34"/>
  <c r="AD56" i="34"/>
  <c r="AE56" i="34"/>
  <c r="AF56" i="34"/>
  <c r="AG56" i="34"/>
  <c r="AH56" i="34"/>
  <c r="AI56" i="34"/>
  <c r="AJ56" i="34"/>
  <c r="AA57" i="34"/>
  <c r="AB57" i="34"/>
  <c r="AC57" i="34"/>
  <c r="AD57" i="34"/>
  <c r="AE57" i="34"/>
  <c r="AF57" i="34"/>
  <c r="AG57" i="34"/>
  <c r="AH57" i="34"/>
  <c r="AI57" i="34"/>
  <c r="AJ57" i="34"/>
  <c r="AA58" i="34"/>
  <c r="AB58" i="34"/>
  <c r="AC58" i="34"/>
  <c r="AD58" i="34"/>
  <c r="AE58" i="34"/>
  <c r="AF58" i="34"/>
  <c r="AG58" i="34"/>
  <c r="AH58" i="34"/>
  <c r="AI58" i="34"/>
  <c r="AJ58" i="34"/>
  <c r="AA59" i="34"/>
  <c r="AB59" i="34"/>
  <c r="AC59" i="34"/>
  <c r="AD59" i="34"/>
  <c r="AE59" i="34"/>
  <c r="AF59" i="34"/>
  <c r="AG59" i="34"/>
  <c r="AH59" i="34"/>
  <c r="AI59" i="34"/>
  <c r="AJ59" i="34"/>
  <c r="AA60" i="34"/>
  <c r="AB60" i="34"/>
  <c r="AC60" i="34"/>
  <c r="AD60" i="34"/>
  <c r="AE60" i="34"/>
  <c r="AF60" i="34"/>
  <c r="AG60" i="34"/>
  <c r="AH60" i="34"/>
  <c r="AI60" i="34"/>
  <c r="AJ60" i="34"/>
  <c r="AA61" i="34"/>
  <c r="AB61" i="34"/>
  <c r="AC61" i="34"/>
  <c r="AD61" i="34"/>
  <c r="AE61" i="34"/>
  <c r="AF61" i="34"/>
  <c r="AG61" i="34"/>
  <c r="AH61" i="34"/>
  <c r="AI61" i="34"/>
  <c r="AJ61" i="34"/>
  <c r="AA62" i="34"/>
  <c r="AB62" i="34"/>
  <c r="AC62" i="34"/>
  <c r="AD62" i="34"/>
  <c r="AE62" i="34"/>
  <c r="AF62" i="34"/>
  <c r="AG62" i="34"/>
  <c r="AH62" i="34"/>
  <c r="AI62" i="34"/>
  <c r="AJ62" i="34"/>
  <c r="AA63" i="34"/>
  <c r="AB63" i="34"/>
  <c r="AC63" i="34"/>
  <c r="AD63" i="34"/>
  <c r="AE63" i="34"/>
  <c r="AF63" i="34"/>
  <c r="AG63" i="34"/>
  <c r="AH63" i="34"/>
  <c r="AI63" i="34"/>
  <c r="AJ63" i="34"/>
  <c r="AA64" i="34"/>
  <c r="AB64" i="34"/>
  <c r="AC64" i="34"/>
  <c r="AD64" i="34"/>
  <c r="AE64" i="34"/>
  <c r="AF64" i="34"/>
  <c r="AG64" i="34"/>
  <c r="AH64" i="34"/>
  <c r="AI64" i="34"/>
  <c r="AJ64" i="34"/>
  <c r="AA65" i="34"/>
  <c r="AB65" i="34"/>
  <c r="AC65" i="34"/>
  <c r="AD65" i="34"/>
  <c r="AE65" i="34"/>
  <c r="AF65" i="34"/>
  <c r="AG65" i="34"/>
  <c r="AH65" i="34"/>
  <c r="AI65" i="34"/>
  <c r="AJ65" i="34"/>
  <c r="AA66" i="34"/>
  <c r="AB66" i="34"/>
  <c r="AC66" i="34"/>
  <c r="AD66" i="34"/>
  <c r="AE66" i="34"/>
  <c r="AF66" i="34"/>
  <c r="AG66" i="34"/>
  <c r="AH66" i="34"/>
  <c r="AI66" i="34"/>
  <c r="AJ66" i="34"/>
  <c r="AA67" i="34"/>
  <c r="AB67" i="34"/>
  <c r="AC67" i="34"/>
  <c r="AD67" i="34"/>
  <c r="AE67" i="34"/>
  <c r="AF67" i="34"/>
  <c r="AG67" i="34"/>
  <c r="AH67" i="34"/>
  <c r="AI67" i="34"/>
  <c r="AJ67" i="34"/>
  <c r="AA68" i="34"/>
  <c r="AB68" i="34"/>
  <c r="AC68" i="34"/>
  <c r="AD68" i="34"/>
  <c r="AE68" i="34"/>
  <c r="AF68" i="34"/>
  <c r="AG68" i="34"/>
  <c r="AH68" i="34"/>
  <c r="AI68" i="34"/>
  <c r="AJ68" i="34"/>
  <c r="AA69" i="34"/>
  <c r="AB69" i="34"/>
  <c r="AC69" i="34"/>
  <c r="AD69" i="34"/>
  <c r="AE69" i="34"/>
  <c r="AF69" i="34"/>
  <c r="AG69" i="34"/>
  <c r="AH69" i="34"/>
  <c r="AI69" i="34"/>
  <c r="AJ69" i="34"/>
  <c r="AA70" i="34"/>
  <c r="AB70" i="34"/>
  <c r="AC70" i="34"/>
  <c r="AD70" i="34"/>
  <c r="AE70" i="34"/>
  <c r="AF70" i="34"/>
  <c r="AG70" i="34"/>
  <c r="AH70" i="34"/>
  <c r="AI70" i="34"/>
  <c r="AJ70" i="34"/>
  <c r="AA71" i="34"/>
  <c r="AB71" i="34"/>
  <c r="AC71" i="34"/>
  <c r="AD71" i="34"/>
  <c r="AE71" i="34"/>
  <c r="AF71" i="34"/>
  <c r="AG71" i="34"/>
  <c r="AH71" i="34"/>
  <c r="AI71" i="34"/>
  <c r="AJ71" i="34"/>
  <c r="AA72" i="34"/>
  <c r="AB72" i="34"/>
  <c r="AC72" i="34"/>
  <c r="AD72" i="34"/>
  <c r="AE72" i="34"/>
  <c r="AF72" i="34"/>
  <c r="AG72" i="34"/>
  <c r="AH72" i="34"/>
  <c r="AI72" i="34"/>
  <c r="AJ72" i="34"/>
  <c r="AJ19" i="34"/>
  <c r="AI19" i="34"/>
  <c r="AH19" i="34"/>
  <c r="AG19" i="34"/>
  <c r="AF19" i="34"/>
  <c r="AD19" i="34"/>
  <c r="X72" i="34"/>
  <c r="X71" i="34"/>
  <c r="X70" i="34"/>
  <c r="X69" i="34"/>
  <c r="X68" i="34"/>
  <c r="X67" i="34"/>
  <c r="X66" i="34"/>
  <c r="X65" i="34"/>
  <c r="X64" i="34"/>
  <c r="X63" i="34"/>
  <c r="X62" i="34"/>
  <c r="X61" i="34"/>
  <c r="X60" i="34"/>
  <c r="X59" i="34"/>
  <c r="X58" i="34"/>
  <c r="X57" i="34"/>
  <c r="X56" i="34"/>
  <c r="X55" i="34"/>
  <c r="X24" i="34"/>
  <c r="X23" i="34"/>
  <c r="X22" i="34"/>
  <c r="X20" i="34"/>
  <c r="AD20" i="34" s="1"/>
  <c r="X19" i="34"/>
  <c r="AC19" i="34" s="1"/>
  <c r="AE20" i="23"/>
  <c r="AF20" i="23"/>
  <c r="AG20" i="23"/>
  <c r="AH20" i="23"/>
  <c r="AI20" i="23"/>
  <c r="AJ20" i="23"/>
  <c r="AE21" i="23"/>
  <c r="AF21" i="23"/>
  <c r="AG21" i="23"/>
  <c r="AH21" i="23"/>
  <c r="AI21" i="23"/>
  <c r="AJ21" i="23"/>
  <c r="AE23" i="23"/>
  <c r="AF23" i="23"/>
  <c r="AG23" i="23"/>
  <c r="AH23" i="23"/>
  <c r="AI23" i="23"/>
  <c r="AJ23" i="23"/>
  <c r="AE24" i="23"/>
  <c r="AF24" i="23"/>
  <c r="AG24" i="23"/>
  <c r="AH24" i="23"/>
  <c r="AI24" i="23"/>
  <c r="AJ24" i="23"/>
  <c r="AE25" i="23"/>
  <c r="AF25" i="23"/>
  <c r="AG25" i="23"/>
  <c r="AH25" i="23"/>
  <c r="AI25" i="23"/>
  <c r="AJ25" i="23"/>
  <c r="AE26" i="23"/>
  <c r="AF26" i="23"/>
  <c r="AG26" i="23"/>
  <c r="AH26" i="23"/>
  <c r="AI26" i="23"/>
  <c r="AJ26" i="23"/>
  <c r="AE27" i="23"/>
  <c r="AF27" i="23"/>
  <c r="AG27" i="23"/>
  <c r="AH27" i="23"/>
  <c r="AI27" i="23"/>
  <c r="AJ27" i="23"/>
  <c r="AE28" i="23"/>
  <c r="AF28" i="23"/>
  <c r="AG28" i="23"/>
  <c r="AH28" i="23"/>
  <c r="AI28" i="23"/>
  <c r="AJ28" i="23"/>
  <c r="AE29" i="23"/>
  <c r="AF29" i="23"/>
  <c r="AG29" i="23"/>
  <c r="AH29" i="23"/>
  <c r="AI29" i="23"/>
  <c r="AJ29" i="23"/>
  <c r="AE30" i="23"/>
  <c r="AF30" i="23"/>
  <c r="AG30" i="23"/>
  <c r="AH30" i="23"/>
  <c r="AI30" i="23"/>
  <c r="AJ30" i="23"/>
  <c r="AE31" i="23"/>
  <c r="AF31" i="23"/>
  <c r="AG31" i="23"/>
  <c r="AH31" i="23"/>
  <c r="AI31" i="23"/>
  <c r="AJ31" i="23"/>
  <c r="AE32" i="23"/>
  <c r="AF32" i="23"/>
  <c r="AG32" i="23"/>
  <c r="AH32" i="23"/>
  <c r="AI32" i="23"/>
  <c r="AJ32" i="23"/>
  <c r="AE33" i="23"/>
  <c r="AF33" i="23"/>
  <c r="AG33" i="23"/>
  <c r="AH33" i="23"/>
  <c r="AI33" i="23"/>
  <c r="AJ33" i="23"/>
  <c r="AE34" i="23"/>
  <c r="AF34" i="23"/>
  <c r="AG34" i="23"/>
  <c r="AH34" i="23"/>
  <c r="AI34" i="23"/>
  <c r="AJ34" i="23"/>
  <c r="AE35" i="23"/>
  <c r="AF35" i="23"/>
  <c r="AG35" i="23"/>
  <c r="AH35" i="23"/>
  <c r="AI35" i="23"/>
  <c r="AJ35" i="23"/>
  <c r="AE36" i="23"/>
  <c r="AF36" i="23"/>
  <c r="AG36" i="23"/>
  <c r="AH36" i="23"/>
  <c r="AI36" i="23"/>
  <c r="AJ36" i="23"/>
  <c r="AE37" i="23"/>
  <c r="AF37" i="23"/>
  <c r="AG37" i="23"/>
  <c r="AH37" i="23"/>
  <c r="AI37" i="23"/>
  <c r="AJ37" i="23"/>
  <c r="AE38" i="23"/>
  <c r="AF38" i="23"/>
  <c r="AG38" i="23"/>
  <c r="AH38" i="23"/>
  <c r="AI38" i="23"/>
  <c r="AJ38" i="23"/>
  <c r="AE39" i="23"/>
  <c r="AF39" i="23"/>
  <c r="AG39" i="23"/>
  <c r="AH39" i="23"/>
  <c r="AI39" i="23"/>
  <c r="AJ39" i="23"/>
  <c r="AE40" i="23"/>
  <c r="AF40" i="23"/>
  <c r="AG40" i="23"/>
  <c r="AH40" i="23"/>
  <c r="AI40" i="23"/>
  <c r="AJ40" i="23"/>
  <c r="AE41" i="23"/>
  <c r="AF41" i="23"/>
  <c r="AG41" i="23"/>
  <c r="AH41" i="23"/>
  <c r="AI41" i="23"/>
  <c r="AJ41" i="23"/>
  <c r="AE42" i="23"/>
  <c r="AF42" i="23"/>
  <c r="AG42" i="23"/>
  <c r="AH42" i="23"/>
  <c r="AI42" i="23"/>
  <c r="AJ42" i="23"/>
  <c r="AE43" i="23"/>
  <c r="AF43" i="23"/>
  <c r="AG43" i="23"/>
  <c r="AH43" i="23"/>
  <c r="AI43" i="23"/>
  <c r="AJ43" i="23"/>
  <c r="AE44" i="23"/>
  <c r="AF44" i="23"/>
  <c r="AG44" i="23"/>
  <c r="AH44" i="23"/>
  <c r="AI44" i="23"/>
  <c r="AJ44" i="23"/>
  <c r="AE45" i="23"/>
  <c r="AF45" i="23"/>
  <c r="AG45" i="23"/>
  <c r="AH45" i="23"/>
  <c r="AI45" i="23"/>
  <c r="AJ45" i="23"/>
  <c r="AE46" i="23"/>
  <c r="AF46" i="23"/>
  <c r="AG46" i="23"/>
  <c r="AH46" i="23"/>
  <c r="AI46" i="23"/>
  <c r="AJ46" i="23"/>
  <c r="AE47" i="23"/>
  <c r="AF47" i="23"/>
  <c r="AG47" i="23"/>
  <c r="AH47" i="23"/>
  <c r="AI47" i="23"/>
  <c r="AJ47" i="23"/>
  <c r="AE48" i="23"/>
  <c r="AF48" i="23"/>
  <c r="AG48" i="23"/>
  <c r="AH48" i="23"/>
  <c r="AI48" i="23"/>
  <c r="AJ48" i="23"/>
  <c r="AE49" i="23"/>
  <c r="AF49" i="23"/>
  <c r="AG49" i="23"/>
  <c r="AH49" i="23"/>
  <c r="AI49" i="23"/>
  <c r="AJ49" i="23"/>
  <c r="AE50" i="23"/>
  <c r="AF50" i="23"/>
  <c r="AG50" i="23"/>
  <c r="AH50" i="23"/>
  <c r="AI50" i="23"/>
  <c r="AJ50" i="23"/>
  <c r="AE51" i="23"/>
  <c r="AF51" i="23"/>
  <c r="AG51" i="23"/>
  <c r="AH51" i="23"/>
  <c r="AI51" i="23"/>
  <c r="AJ51" i="23"/>
  <c r="AE52" i="23"/>
  <c r="AF52" i="23"/>
  <c r="AG52" i="23"/>
  <c r="AH52" i="23"/>
  <c r="AI52" i="23"/>
  <c r="AJ52" i="23"/>
  <c r="AE53" i="23"/>
  <c r="AF53" i="23"/>
  <c r="AG53" i="23"/>
  <c r="AH53" i="23"/>
  <c r="AI53" i="23"/>
  <c r="AJ53" i="23"/>
  <c r="AE54" i="23"/>
  <c r="AF54" i="23"/>
  <c r="AG54" i="23"/>
  <c r="AH54" i="23"/>
  <c r="AI54" i="23"/>
  <c r="AJ54" i="23"/>
  <c r="AE55" i="23"/>
  <c r="AF55" i="23"/>
  <c r="AG55" i="23"/>
  <c r="AH55" i="23"/>
  <c r="AI55" i="23"/>
  <c r="AJ55" i="23"/>
  <c r="AE56" i="23"/>
  <c r="AF56" i="23"/>
  <c r="AG56" i="23"/>
  <c r="AH56" i="23"/>
  <c r="AI56" i="23"/>
  <c r="AJ56" i="23"/>
  <c r="AE57" i="23"/>
  <c r="AF57" i="23"/>
  <c r="AG57" i="23"/>
  <c r="AH57" i="23"/>
  <c r="AI57" i="23"/>
  <c r="AJ57" i="23"/>
  <c r="AE58" i="23"/>
  <c r="AF58" i="23"/>
  <c r="AG58" i="23"/>
  <c r="AH58" i="23"/>
  <c r="AI58" i="23"/>
  <c r="AJ58" i="23"/>
  <c r="AE59" i="23"/>
  <c r="AF59" i="23"/>
  <c r="AG59" i="23"/>
  <c r="AH59" i="23"/>
  <c r="AI59" i="23"/>
  <c r="AJ59" i="23"/>
  <c r="AE60" i="23"/>
  <c r="AF60" i="23"/>
  <c r="AG60" i="23"/>
  <c r="AH60" i="23"/>
  <c r="AI60" i="23"/>
  <c r="AJ60" i="23"/>
  <c r="AE61" i="23"/>
  <c r="AF61" i="23"/>
  <c r="AG61" i="23"/>
  <c r="AH61" i="23"/>
  <c r="AI61" i="23"/>
  <c r="AJ61" i="23"/>
  <c r="AE62" i="23"/>
  <c r="AF62" i="23"/>
  <c r="AG62" i="23"/>
  <c r="AH62" i="23"/>
  <c r="AI62" i="23"/>
  <c r="AJ62" i="23"/>
  <c r="AE63" i="23"/>
  <c r="AF63" i="23"/>
  <c r="AG63" i="23"/>
  <c r="AH63" i="23"/>
  <c r="AI63" i="23"/>
  <c r="AJ63" i="23"/>
  <c r="AE64" i="23"/>
  <c r="AF64" i="23"/>
  <c r="AG64" i="23"/>
  <c r="AH64" i="23"/>
  <c r="AI64" i="23"/>
  <c r="AJ64" i="23"/>
  <c r="AE65" i="23"/>
  <c r="AF65" i="23"/>
  <c r="AG65" i="23"/>
  <c r="AH65" i="23"/>
  <c r="AI65" i="23"/>
  <c r="AJ65" i="23"/>
  <c r="AE66" i="23"/>
  <c r="AF66" i="23"/>
  <c r="AG66" i="23"/>
  <c r="AH66" i="23"/>
  <c r="AI66" i="23"/>
  <c r="AJ66" i="23"/>
  <c r="AE67" i="23"/>
  <c r="AF67" i="23"/>
  <c r="AG67" i="23"/>
  <c r="AH67" i="23"/>
  <c r="AI67" i="23"/>
  <c r="AJ67" i="23"/>
  <c r="AE68" i="23"/>
  <c r="AF68" i="23"/>
  <c r="AG68" i="23"/>
  <c r="AH68" i="23"/>
  <c r="AI68" i="23"/>
  <c r="AJ68" i="23"/>
  <c r="AE69" i="23"/>
  <c r="AF69" i="23"/>
  <c r="AG69" i="23"/>
  <c r="AH69" i="23"/>
  <c r="AI69" i="23"/>
  <c r="AJ69" i="23"/>
  <c r="AE70" i="23"/>
  <c r="AF70" i="23"/>
  <c r="AG70" i="23"/>
  <c r="AH70" i="23"/>
  <c r="AI70" i="23"/>
  <c r="AJ70" i="23"/>
  <c r="AE71" i="23"/>
  <c r="AF71" i="23"/>
  <c r="AG71" i="23"/>
  <c r="AH71" i="23"/>
  <c r="AI71" i="23"/>
  <c r="AJ71" i="23"/>
  <c r="AE72" i="23"/>
  <c r="AF72" i="23"/>
  <c r="AG72" i="23"/>
  <c r="AH72" i="23"/>
  <c r="AI72" i="23"/>
  <c r="AJ72" i="23"/>
  <c r="AE73" i="23"/>
  <c r="AF73" i="23"/>
  <c r="AG73" i="23"/>
  <c r="AH73" i="23"/>
  <c r="AI73" i="23"/>
  <c r="AJ73" i="23"/>
  <c r="AE74" i="23"/>
  <c r="AF74" i="23"/>
  <c r="AG74" i="23"/>
  <c r="AH74" i="23"/>
  <c r="AI74" i="23"/>
  <c r="AJ74" i="23"/>
  <c r="AE75" i="23"/>
  <c r="AF75" i="23"/>
  <c r="AG75" i="23"/>
  <c r="AH75" i="23"/>
  <c r="AI75" i="23"/>
  <c r="AJ75" i="23"/>
  <c r="AE76" i="23"/>
  <c r="AF76" i="23"/>
  <c r="AG76" i="23"/>
  <c r="AH76" i="23"/>
  <c r="AI76" i="23"/>
  <c r="AJ76" i="23"/>
  <c r="AE77" i="23"/>
  <c r="AF77" i="23"/>
  <c r="AG77" i="23"/>
  <c r="AH77" i="23"/>
  <c r="AI77" i="23"/>
  <c r="AJ77" i="23"/>
  <c r="AE78" i="23"/>
  <c r="AF78" i="23"/>
  <c r="AG78" i="23"/>
  <c r="AH78" i="23"/>
  <c r="AI78" i="23"/>
  <c r="AJ78" i="23"/>
  <c r="AE79" i="23"/>
  <c r="AF79" i="23"/>
  <c r="AG79" i="23"/>
  <c r="AH79" i="23"/>
  <c r="AI79" i="23"/>
  <c r="AJ79" i="23"/>
  <c r="AE80" i="23"/>
  <c r="AF80" i="23"/>
  <c r="AG80" i="23"/>
  <c r="AH80" i="23"/>
  <c r="AI80" i="23"/>
  <c r="AJ80" i="23"/>
  <c r="AE81" i="23"/>
  <c r="AF81" i="23"/>
  <c r="AG81" i="23"/>
  <c r="AH81" i="23"/>
  <c r="AI81" i="23"/>
  <c r="AJ81" i="23"/>
  <c r="AE82" i="23"/>
  <c r="AF82" i="23"/>
  <c r="AG82" i="23"/>
  <c r="AH82" i="23"/>
  <c r="AI82" i="23"/>
  <c r="AJ82" i="23"/>
  <c r="AE83" i="23"/>
  <c r="AF83" i="23"/>
  <c r="AG83" i="23"/>
  <c r="AH83" i="23"/>
  <c r="AI83" i="23"/>
  <c r="AJ83" i="23"/>
  <c r="AE84" i="23"/>
  <c r="AF84" i="23"/>
  <c r="AG84" i="23"/>
  <c r="AH84" i="23"/>
  <c r="AI84" i="23"/>
  <c r="AJ84" i="23"/>
  <c r="AE85" i="23"/>
  <c r="AF85" i="23"/>
  <c r="AG85" i="23"/>
  <c r="AH85" i="23"/>
  <c r="AI85" i="23"/>
  <c r="AJ85" i="23"/>
  <c r="AE86" i="23"/>
  <c r="AF86" i="23"/>
  <c r="AG86" i="23"/>
  <c r="AH86" i="23"/>
  <c r="AI86" i="23"/>
  <c r="AJ86" i="23"/>
  <c r="AE87" i="23"/>
  <c r="AF87" i="23"/>
  <c r="AG87" i="23"/>
  <c r="AH87" i="23"/>
  <c r="AI87" i="23"/>
  <c r="AJ87" i="23"/>
  <c r="AE88" i="23"/>
  <c r="AF88" i="23"/>
  <c r="AG88" i="23"/>
  <c r="AH88" i="23"/>
  <c r="AI88" i="23"/>
  <c r="AJ88" i="23"/>
  <c r="AE89" i="23"/>
  <c r="AF89" i="23"/>
  <c r="AG89" i="23"/>
  <c r="AH89" i="23"/>
  <c r="AI89" i="23"/>
  <c r="AJ89" i="23"/>
  <c r="AE90" i="23"/>
  <c r="AF90" i="23"/>
  <c r="AG90" i="23"/>
  <c r="AH90" i="23"/>
  <c r="AI90" i="23"/>
  <c r="AJ90" i="23"/>
  <c r="AE91" i="23"/>
  <c r="AF91" i="23"/>
  <c r="AG91" i="23"/>
  <c r="AH91" i="23"/>
  <c r="AI91" i="23"/>
  <c r="AJ91" i="23"/>
  <c r="AE92" i="23"/>
  <c r="AF92" i="23"/>
  <c r="AG92" i="23"/>
  <c r="AH92" i="23"/>
  <c r="AI92" i="23"/>
  <c r="AJ92" i="23"/>
  <c r="AE93" i="23"/>
  <c r="AF93" i="23"/>
  <c r="AG93" i="23"/>
  <c r="AH93" i="23"/>
  <c r="AI93" i="23"/>
  <c r="AJ93" i="23"/>
  <c r="AE94" i="23"/>
  <c r="AF94" i="23"/>
  <c r="AG94" i="23"/>
  <c r="AH94" i="23"/>
  <c r="AI94" i="23"/>
  <c r="AJ94" i="23"/>
  <c r="AE95" i="23"/>
  <c r="AF95" i="23"/>
  <c r="AG95" i="23"/>
  <c r="AH95" i="23"/>
  <c r="AI95" i="23"/>
  <c r="AJ95" i="23"/>
  <c r="AE96" i="23"/>
  <c r="AF96" i="23"/>
  <c r="AG96" i="23"/>
  <c r="AH96" i="23"/>
  <c r="AI96" i="23"/>
  <c r="AJ96" i="23"/>
  <c r="AE97" i="23"/>
  <c r="AF97" i="23"/>
  <c r="AG97" i="23"/>
  <c r="AH97" i="23"/>
  <c r="AI97" i="23"/>
  <c r="AJ97" i="23"/>
  <c r="AE98" i="23"/>
  <c r="AF98" i="23"/>
  <c r="AG98" i="23"/>
  <c r="AH98" i="23"/>
  <c r="AI98" i="23"/>
  <c r="AJ98" i="23"/>
  <c r="AJ19" i="23"/>
  <c r="AI19" i="23"/>
  <c r="AH19" i="23"/>
  <c r="AG19" i="23"/>
  <c r="AF19" i="23"/>
  <c r="Z20" i="23"/>
  <c r="AA20" i="23"/>
  <c r="AB20" i="23"/>
  <c r="AC20" i="23"/>
  <c r="AD20" i="23"/>
  <c r="Y21" i="23"/>
  <c r="Y23" i="23"/>
  <c r="Z23" i="23"/>
  <c r="AA23" i="23"/>
  <c r="AM23" i="23" s="1"/>
  <c r="AB23" i="23"/>
  <c r="AC23" i="23"/>
  <c r="AD23" i="23"/>
  <c r="Y24" i="23"/>
  <c r="Z24" i="23"/>
  <c r="AA24" i="23"/>
  <c r="AB24" i="23"/>
  <c r="AC24" i="23"/>
  <c r="AD24" i="23"/>
  <c r="Y25" i="23"/>
  <c r="Z25" i="23"/>
  <c r="AA25" i="23"/>
  <c r="AB25" i="23"/>
  <c r="AC25" i="23"/>
  <c r="AD25" i="23"/>
  <c r="Y26" i="23"/>
  <c r="Z26" i="23"/>
  <c r="AA26" i="23"/>
  <c r="AB26" i="23"/>
  <c r="AC26" i="23"/>
  <c r="AD26" i="23"/>
  <c r="Y27" i="23"/>
  <c r="Z27" i="23"/>
  <c r="AA27" i="23"/>
  <c r="AM27" i="23" s="1"/>
  <c r="AB27" i="23"/>
  <c r="AC27" i="23"/>
  <c r="AD27" i="23"/>
  <c r="Y28" i="23"/>
  <c r="Z28" i="23"/>
  <c r="AA28" i="23"/>
  <c r="AB28" i="23"/>
  <c r="AC28" i="23"/>
  <c r="AD28" i="23"/>
  <c r="Y29" i="23"/>
  <c r="Z29" i="23"/>
  <c r="AA29" i="23"/>
  <c r="AB29" i="23"/>
  <c r="AC29" i="23"/>
  <c r="AD29" i="23"/>
  <c r="Y30" i="23"/>
  <c r="Z30" i="23"/>
  <c r="AA30" i="23"/>
  <c r="AB30" i="23"/>
  <c r="AC30" i="23"/>
  <c r="AD30" i="23"/>
  <c r="Y31" i="23"/>
  <c r="Z31" i="23"/>
  <c r="AA31" i="23"/>
  <c r="AM31" i="23" s="1"/>
  <c r="AB31" i="23"/>
  <c r="AC31" i="23"/>
  <c r="AD31" i="23"/>
  <c r="Y32" i="23"/>
  <c r="Z32" i="23"/>
  <c r="AA32" i="23"/>
  <c r="AB32" i="23"/>
  <c r="AC32" i="23"/>
  <c r="AD32" i="23"/>
  <c r="Y33" i="23"/>
  <c r="Z33" i="23"/>
  <c r="AA33" i="23"/>
  <c r="AB33" i="23"/>
  <c r="AC33" i="23"/>
  <c r="AD33" i="23"/>
  <c r="Y34" i="23"/>
  <c r="Z34" i="23"/>
  <c r="AA34" i="23"/>
  <c r="AB34" i="23"/>
  <c r="AC34" i="23"/>
  <c r="AD34" i="23"/>
  <c r="Y35" i="23"/>
  <c r="Z35" i="23"/>
  <c r="AA35" i="23"/>
  <c r="AM35" i="23" s="1"/>
  <c r="AB35" i="23"/>
  <c r="AC35" i="23"/>
  <c r="AD35" i="23"/>
  <c r="Y36" i="23"/>
  <c r="Z36" i="23"/>
  <c r="AA36" i="23"/>
  <c r="AB36" i="23"/>
  <c r="AC36" i="23"/>
  <c r="AD36" i="23"/>
  <c r="Y37" i="23"/>
  <c r="Z37" i="23"/>
  <c r="AA37" i="23"/>
  <c r="AB37" i="23"/>
  <c r="AC37" i="23"/>
  <c r="AD37" i="23"/>
  <c r="Y38" i="23"/>
  <c r="Z38" i="23"/>
  <c r="AA38" i="23"/>
  <c r="AB38" i="23"/>
  <c r="AC38" i="23"/>
  <c r="AD38" i="23"/>
  <c r="Y39" i="23"/>
  <c r="Z39" i="23"/>
  <c r="AA39" i="23"/>
  <c r="AM39" i="23" s="1"/>
  <c r="AB39" i="23"/>
  <c r="AC39" i="23"/>
  <c r="AD39" i="23"/>
  <c r="Y40" i="23"/>
  <c r="Z40" i="23"/>
  <c r="AA40" i="23"/>
  <c r="AB40" i="23"/>
  <c r="AC40" i="23"/>
  <c r="AD40" i="23"/>
  <c r="Y41" i="23"/>
  <c r="Z41" i="23"/>
  <c r="AA41" i="23"/>
  <c r="AB41" i="23"/>
  <c r="AC41" i="23"/>
  <c r="AD41" i="23"/>
  <c r="Y42" i="23"/>
  <c r="Z42" i="23"/>
  <c r="AA42" i="23"/>
  <c r="AB42" i="23"/>
  <c r="AC42" i="23"/>
  <c r="AD42" i="23"/>
  <c r="Y43" i="23"/>
  <c r="Z43" i="23"/>
  <c r="AA43" i="23"/>
  <c r="AM43" i="23" s="1"/>
  <c r="AB43" i="23"/>
  <c r="AC43" i="23"/>
  <c r="AD43" i="23"/>
  <c r="Y44" i="23"/>
  <c r="Z44" i="23"/>
  <c r="AA44" i="23"/>
  <c r="AB44" i="23"/>
  <c r="AC44" i="23"/>
  <c r="AD44" i="23"/>
  <c r="Y45" i="23"/>
  <c r="Z45" i="23"/>
  <c r="AA45" i="23"/>
  <c r="AB45" i="23"/>
  <c r="AC45" i="23"/>
  <c r="AD45" i="23"/>
  <c r="Y46" i="23"/>
  <c r="Z46" i="23"/>
  <c r="AA46" i="23"/>
  <c r="AB46" i="23"/>
  <c r="AC46" i="23"/>
  <c r="AD46" i="23"/>
  <c r="Y47" i="23"/>
  <c r="Z47" i="23"/>
  <c r="AA47" i="23"/>
  <c r="AM47" i="23" s="1"/>
  <c r="AB47" i="23"/>
  <c r="AC47" i="23"/>
  <c r="AD47" i="23"/>
  <c r="Y48" i="23"/>
  <c r="Z48" i="23"/>
  <c r="AA48" i="23"/>
  <c r="AB48" i="23"/>
  <c r="AC48" i="23"/>
  <c r="AD48" i="23"/>
  <c r="Y49" i="23"/>
  <c r="Z49" i="23"/>
  <c r="AA49" i="23"/>
  <c r="AB49" i="23"/>
  <c r="AC49" i="23"/>
  <c r="AD49" i="23"/>
  <c r="Y50" i="23"/>
  <c r="Z50" i="23"/>
  <c r="AA50" i="23"/>
  <c r="AB50" i="23"/>
  <c r="AC50" i="23"/>
  <c r="AD50" i="23"/>
  <c r="Y51" i="23"/>
  <c r="Z51" i="23"/>
  <c r="AA51" i="23"/>
  <c r="AB51" i="23"/>
  <c r="AC51" i="23"/>
  <c r="AD51" i="23"/>
  <c r="Y52" i="23"/>
  <c r="Z52" i="23"/>
  <c r="AA52" i="23"/>
  <c r="AB52" i="23"/>
  <c r="AC52" i="23"/>
  <c r="AD52" i="23"/>
  <c r="Y53" i="23"/>
  <c r="Z53" i="23"/>
  <c r="AA53" i="23"/>
  <c r="AB53" i="23"/>
  <c r="AC53" i="23"/>
  <c r="AD53" i="23"/>
  <c r="Y54" i="23"/>
  <c r="Z54" i="23"/>
  <c r="AA54" i="23"/>
  <c r="AB54" i="23"/>
  <c r="AC54" i="23"/>
  <c r="AD54" i="23"/>
  <c r="Y55" i="23"/>
  <c r="Z55" i="23"/>
  <c r="AA55" i="23"/>
  <c r="AM55" i="23" s="1"/>
  <c r="AB55" i="23"/>
  <c r="AC55" i="23"/>
  <c r="AD55" i="23"/>
  <c r="Y56" i="23"/>
  <c r="Z56" i="23"/>
  <c r="AA56" i="23"/>
  <c r="AB56" i="23"/>
  <c r="AC56" i="23"/>
  <c r="AD56" i="23"/>
  <c r="Y57" i="23"/>
  <c r="Z57" i="23"/>
  <c r="AA57" i="23"/>
  <c r="AB57" i="23"/>
  <c r="AC57" i="23"/>
  <c r="AD57" i="23"/>
  <c r="Y58" i="23"/>
  <c r="Z58" i="23"/>
  <c r="AA58" i="23"/>
  <c r="AB58" i="23"/>
  <c r="AC58" i="23"/>
  <c r="AD58" i="23"/>
  <c r="Y59" i="23"/>
  <c r="Z59" i="23"/>
  <c r="AA59" i="23"/>
  <c r="AM59" i="23" s="1"/>
  <c r="AB59" i="23"/>
  <c r="AC59" i="23"/>
  <c r="AD59" i="23"/>
  <c r="Y60" i="23"/>
  <c r="Z60" i="23"/>
  <c r="AA60" i="23"/>
  <c r="AB60" i="23"/>
  <c r="AC60" i="23"/>
  <c r="AD60" i="23"/>
  <c r="Y61" i="23"/>
  <c r="Z61" i="23"/>
  <c r="AA61" i="23"/>
  <c r="AB61" i="23"/>
  <c r="AC61" i="23"/>
  <c r="AD61" i="23"/>
  <c r="Y62" i="23"/>
  <c r="Z62" i="23"/>
  <c r="AA62" i="23"/>
  <c r="AB62" i="23"/>
  <c r="AC62" i="23"/>
  <c r="AD62" i="23"/>
  <c r="Y63" i="23"/>
  <c r="Z63" i="23"/>
  <c r="AA63" i="23"/>
  <c r="AM63" i="23" s="1"/>
  <c r="AB63" i="23"/>
  <c r="AC63" i="23"/>
  <c r="AD63" i="23"/>
  <c r="Y64" i="23"/>
  <c r="Z64" i="23"/>
  <c r="AA64" i="23"/>
  <c r="AB64" i="23"/>
  <c r="AC64" i="23"/>
  <c r="AD64" i="23"/>
  <c r="Y65" i="23"/>
  <c r="Z65" i="23"/>
  <c r="AA65" i="23"/>
  <c r="AB65" i="23"/>
  <c r="AC65" i="23"/>
  <c r="AD65" i="23"/>
  <c r="Y66" i="23"/>
  <c r="Z66" i="23"/>
  <c r="AA66" i="23"/>
  <c r="AB66" i="23"/>
  <c r="AC66" i="23"/>
  <c r="AD66" i="23"/>
  <c r="Y67" i="23"/>
  <c r="Z67" i="23"/>
  <c r="AA67" i="23"/>
  <c r="AM67" i="23" s="1"/>
  <c r="AB67" i="23"/>
  <c r="AC67" i="23"/>
  <c r="AO67" i="23" s="1"/>
  <c r="AD67" i="23"/>
  <c r="Y68" i="23"/>
  <c r="Z68" i="23"/>
  <c r="AA68" i="23"/>
  <c r="AB68" i="23"/>
  <c r="AC68" i="23"/>
  <c r="AD68" i="23"/>
  <c r="Y69" i="23"/>
  <c r="Z69" i="23"/>
  <c r="AA69" i="23"/>
  <c r="AB69" i="23"/>
  <c r="AC69" i="23"/>
  <c r="AO69" i="23" s="1"/>
  <c r="AD69" i="23"/>
  <c r="Y70" i="23"/>
  <c r="Z70" i="23"/>
  <c r="AA70" i="23"/>
  <c r="AB70" i="23"/>
  <c r="AC70" i="23"/>
  <c r="AD70" i="23"/>
  <c r="Y71" i="23"/>
  <c r="Z71" i="23"/>
  <c r="AA71" i="23"/>
  <c r="AM71" i="23" s="1"/>
  <c r="AB71" i="23"/>
  <c r="AC71" i="23"/>
  <c r="AO71" i="23" s="1"/>
  <c r="AD71" i="23"/>
  <c r="Y72" i="23"/>
  <c r="Z72" i="23"/>
  <c r="AA72" i="23"/>
  <c r="AB72" i="23"/>
  <c r="AC72" i="23"/>
  <c r="AD72" i="23"/>
  <c r="Y73" i="23"/>
  <c r="Z73" i="23"/>
  <c r="AA73" i="23"/>
  <c r="AB73" i="23"/>
  <c r="AC73" i="23"/>
  <c r="AO73" i="23" s="1"/>
  <c r="AD73" i="23"/>
  <c r="Y74" i="23"/>
  <c r="Z74" i="23"/>
  <c r="AA74" i="23"/>
  <c r="AB74" i="23"/>
  <c r="AC74" i="23"/>
  <c r="AD74" i="23"/>
  <c r="Y75" i="23"/>
  <c r="Z75" i="23"/>
  <c r="AA75" i="23"/>
  <c r="AM75" i="23" s="1"/>
  <c r="AB75" i="23"/>
  <c r="AC75" i="23"/>
  <c r="AO75" i="23" s="1"/>
  <c r="AD75" i="23"/>
  <c r="Y76" i="23"/>
  <c r="Z76" i="23"/>
  <c r="AA76" i="23"/>
  <c r="AB76" i="23"/>
  <c r="AC76" i="23"/>
  <c r="AD76" i="23"/>
  <c r="Y77" i="23"/>
  <c r="Z77" i="23"/>
  <c r="AA77" i="23"/>
  <c r="AB77" i="23"/>
  <c r="AC77" i="23"/>
  <c r="AO77" i="23" s="1"/>
  <c r="AD77" i="23"/>
  <c r="Y78" i="23"/>
  <c r="Z78" i="23"/>
  <c r="AA78" i="23"/>
  <c r="AB78" i="23"/>
  <c r="AC78" i="23"/>
  <c r="AD78" i="23"/>
  <c r="Y79" i="23"/>
  <c r="Z79" i="23"/>
  <c r="AA79" i="23"/>
  <c r="AM79" i="23" s="1"/>
  <c r="AB79" i="23"/>
  <c r="AC79" i="23"/>
  <c r="AO79" i="23" s="1"/>
  <c r="AD79" i="23"/>
  <c r="Y80" i="23"/>
  <c r="Z80" i="23"/>
  <c r="AA80" i="23"/>
  <c r="AB80" i="23"/>
  <c r="AC80" i="23"/>
  <c r="AD80" i="23"/>
  <c r="Y81" i="23"/>
  <c r="Z81" i="23"/>
  <c r="AA81" i="23"/>
  <c r="AB81" i="23"/>
  <c r="AC81" i="23"/>
  <c r="AO81" i="23" s="1"/>
  <c r="AD81" i="23"/>
  <c r="Y82" i="23"/>
  <c r="Z82" i="23"/>
  <c r="AA82" i="23"/>
  <c r="AB82" i="23"/>
  <c r="AC82" i="23"/>
  <c r="AD82" i="23"/>
  <c r="Y83" i="23"/>
  <c r="Z83" i="23"/>
  <c r="AA83" i="23"/>
  <c r="AB83" i="23"/>
  <c r="AC83" i="23"/>
  <c r="AO83" i="23" s="1"/>
  <c r="AD83" i="23"/>
  <c r="Y84" i="23"/>
  <c r="Z84" i="23"/>
  <c r="AA84" i="23"/>
  <c r="AB84" i="23"/>
  <c r="AC84" i="23"/>
  <c r="AD84" i="23"/>
  <c r="Y85" i="23"/>
  <c r="Z85" i="23"/>
  <c r="AA85" i="23"/>
  <c r="AB85" i="23"/>
  <c r="AC85" i="23"/>
  <c r="AO85" i="23" s="1"/>
  <c r="AD85" i="23"/>
  <c r="Y86" i="23"/>
  <c r="Z86" i="23"/>
  <c r="AA86" i="23"/>
  <c r="AB86" i="23"/>
  <c r="AC86" i="23"/>
  <c r="AD86" i="23"/>
  <c r="Y87" i="23"/>
  <c r="Z87" i="23"/>
  <c r="AA87" i="23"/>
  <c r="AB87" i="23"/>
  <c r="AC87" i="23"/>
  <c r="AO87" i="23" s="1"/>
  <c r="AD87" i="23"/>
  <c r="Y88" i="23"/>
  <c r="Z88" i="23"/>
  <c r="AA88" i="23"/>
  <c r="AB88" i="23"/>
  <c r="AC88" i="23"/>
  <c r="AD88" i="23"/>
  <c r="Y89" i="23"/>
  <c r="Z89" i="23"/>
  <c r="AA89" i="23"/>
  <c r="AB89" i="23"/>
  <c r="AC89" i="23"/>
  <c r="AO89" i="23" s="1"/>
  <c r="AD89" i="23"/>
  <c r="Y90" i="23"/>
  <c r="Z90" i="23"/>
  <c r="AA90" i="23"/>
  <c r="AB90" i="23"/>
  <c r="AC90" i="23"/>
  <c r="AD90" i="23"/>
  <c r="Y91" i="23"/>
  <c r="Z91" i="23"/>
  <c r="AA91" i="23"/>
  <c r="AM91" i="23" s="1"/>
  <c r="AB91" i="23"/>
  <c r="AC91" i="23"/>
  <c r="AO91" i="23" s="1"/>
  <c r="AD91" i="23"/>
  <c r="Y92" i="23"/>
  <c r="Z92" i="23"/>
  <c r="AA92" i="23"/>
  <c r="AB92" i="23"/>
  <c r="AC92" i="23"/>
  <c r="AD92" i="23"/>
  <c r="Y93" i="23"/>
  <c r="Z93" i="23"/>
  <c r="AA93" i="23"/>
  <c r="AB93" i="23"/>
  <c r="AC93" i="23"/>
  <c r="AO93" i="23" s="1"/>
  <c r="AD93" i="23"/>
  <c r="Y94" i="23"/>
  <c r="Z94" i="23"/>
  <c r="AA94" i="23"/>
  <c r="AB94" i="23"/>
  <c r="AC94" i="23"/>
  <c r="AD94" i="23"/>
  <c r="Y95" i="23"/>
  <c r="Z95" i="23"/>
  <c r="AA95" i="23"/>
  <c r="AB95" i="23"/>
  <c r="AC95" i="23"/>
  <c r="AO95" i="23" s="1"/>
  <c r="AD95" i="23"/>
  <c r="Y96" i="23"/>
  <c r="Z96" i="23"/>
  <c r="AA96" i="23"/>
  <c r="AB96" i="23"/>
  <c r="AC96" i="23"/>
  <c r="AD96" i="23"/>
  <c r="Y97" i="23"/>
  <c r="Z97" i="23"/>
  <c r="AA97" i="23"/>
  <c r="AB97" i="23"/>
  <c r="AC97" i="23"/>
  <c r="AO97" i="23" s="1"/>
  <c r="AD97" i="23"/>
  <c r="Y98" i="23"/>
  <c r="Z98" i="23"/>
  <c r="AA98" i="23"/>
  <c r="AB98" i="23"/>
  <c r="AC98" i="23"/>
  <c r="AD98" i="23"/>
  <c r="AE19" i="23"/>
  <c r="V20" i="23"/>
  <c r="Y20" i="23" s="1"/>
  <c r="V21" i="23"/>
  <c r="AB21" i="23" s="1"/>
  <c r="V23" i="23"/>
  <c r="V24" i="23"/>
  <c r="V25" i="23"/>
  <c r="V26" i="23"/>
  <c r="V27" i="23"/>
  <c r="V28" i="23"/>
  <c r="V29" i="23"/>
  <c r="V30" i="23"/>
  <c r="V31" i="23"/>
  <c r="V32" i="23"/>
  <c r="V33" i="23"/>
  <c r="V34" i="23"/>
  <c r="V35" i="23"/>
  <c r="V36" i="23"/>
  <c r="V37" i="23"/>
  <c r="V38" i="23"/>
  <c r="V39" i="23"/>
  <c r="V40" i="23"/>
  <c r="V41" i="23"/>
  <c r="V42" i="23"/>
  <c r="V43" i="23"/>
  <c r="V44" i="23"/>
  <c r="V45" i="23"/>
  <c r="V46" i="23"/>
  <c r="V47" i="23"/>
  <c r="V48" i="23"/>
  <c r="V49" i="23"/>
  <c r="V50" i="23"/>
  <c r="V51" i="23"/>
  <c r="V52" i="23"/>
  <c r="V53" i="23"/>
  <c r="V54" i="23"/>
  <c r="V55" i="23"/>
  <c r="V56" i="23"/>
  <c r="V57" i="23"/>
  <c r="V58" i="23"/>
  <c r="V59" i="23"/>
  <c r="V60" i="23"/>
  <c r="V61" i="23"/>
  <c r="V62" i="23"/>
  <c r="V63" i="23"/>
  <c r="V64" i="23"/>
  <c r="V65" i="23"/>
  <c r="V66" i="23"/>
  <c r="V67" i="23"/>
  <c r="V68" i="23"/>
  <c r="V69" i="23"/>
  <c r="V70" i="23"/>
  <c r="V71" i="23"/>
  <c r="V72" i="23"/>
  <c r="V73" i="23"/>
  <c r="V74" i="23"/>
  <c r="V75" i="23"/>
  <c r="V76" i="23"/>
  <c r="V77" i="23"/>
  <c r="V78" i="23"/>
  <c r="V79" i="23"/>
  <c r="V80" i="23"/>
  <c r="V81" i="23"/>
  <c r="V82" i="23"/>
  <c r="V83" i="23"/>
  <c r="V84" i="23"/>
  <c r="V85" i="23"/>
  <c r="V86" i="23"/>
  <c r="V87" i="23"/>
  <c r="V88" i="23"/>
  <c r="V89" i="23"/>
  <c r="V90" i="23"/>
  <c r="V91" i="23"/>
  <c r="V92" i="23"/>
  <c r="V93" i="23"/>
  <c r="V94" i="23"/>
  <c r="V95" i="23"/>
  <c r="V96" i="23"/>
  <c r="V97" i="23"/>
  <c r="V98" i="23"/>
  <c r="I15" i="32"/>
  <c r="K14" i="31"/>
  <c r="L14" i="31"/>
  <c r="P14" i="31"/>
  <c r="L15" i="31"/>
  <c r="K16" i="31"/>
  <c r="L16" i="31"/>
  <c r="P16" i="31"/>
  <c r="K17" i="31"/>
  <c r="L17" i="31"/>
  <c r="P17" i="31"/>
  <c r="K18" i="31"/>
  <c r="L18" i="31"/>
  <c r="P18" i="31"/>
  <c r="K19" i="31"/>
  <c r="L19" i="31"/>
  <c r="P19" i="31"/>
  <c r="K20" i="31"/>
  <c r="L20" i="31"/>
  <c r="P20" i="31"/>
  <c r="K28" i="31"/>
  <c r="L28" i="31"/>
  <c r="P28" i="31"/>
  <c r="K29" i="31"/>
  <c r="L29" i="31"/>
  <c r="P29" i="31"/>
  <c r="K30" i="31"/>
  <c r="L30" i="31"/>
  <c r="P30" i="31"/>
  <c r="K31" i="31"/>
  <c r="L31" i="31"/>
  <c r="P31" i="31"/>
  <c r="K32" i="31"/>
  <c r="L32" i="31"/>
  <c r="P32" i="31"/>
  <c r="K33" i="31"/>
  <c r="L33" i="31"/>
  <c r="P33" i="31"/>
  <c r="K34" i="31"/>
  <c r="L34" i="31"/>
  <c r="P34" i="31"/>
  <c r="L13" i="31"/>
  <c r="K13" i="31"/>
  <c r="P13" i="31"/>
  <c r="S26" i="30"/>
  <c r="O26" i="30"/>
  <c r="N26" i="30"/>
  <c r="S25" i="30"/>
  <c r="O25" i="30"/>
  <c r="N25" i="30"/>
  <c r="S20" i="30"/>
  <c r="O20" i="30"/>
  <c r="N20" i="30"/>
  <c r="S19" i="30"/>
  <c r="O19" i="30"/>
  <c r="N19" i="30"/>
  <c r="S18" i="30"/>
  <c r="O18" i="30"/>
  <c r="N18" i="30"/>
  <c r="S17" i="30"/>
  <c r="O17" i="30"/>
  <c r="N17" i="30"/>
  <c r="P17" i="30" s="1"/>
  <c r="O16" i="30"/>
  <c r="Q14" i="29"/>
  <c r="Q26" i="29"/>
  <c r="Q27" i="29"/>
  <c r="Q28" i="29"/>
  <c r="Q29" i="29"/>
  <c r="Q30" i="29"/>
  <c r="M13" i="29"/>
  <c r="M14" i="29"/>
  <c r="M26" i="29"/>
  <c r="M27" i="29"/>
  <c r="M28" i="29"/>
  <c r="M29" i="29"/>
  <c r="M30" i="29"/>
  <c r="L14" i="29"/>
  <c r="L26" i="29"/>
  <c r="L27" i="29"/>
  <c r="L28" i="29"/>
  <c r="L29" i="29"/>
  <c r="L30" i="29"/>
  <c r="Q11" i="29"/>
  <c r="M11" i="29"/>
  <c r="L11" i="29"/>
  <c r="V19" i="23"/>
  <c r="AC19" i="23" s="1"/>
  <c r="T25" i="30" l="1"/>
  <c r="U25" i="30"/>
  <c r="AO65" i="23"/>
  <c r="AO63" i="23"/>
  <c r="AO61" i="23"/>
  <c r="AO59" i="23"/>
  <c r="AO57" i="23"/>
  <c r="AO55" i="23"/>
  <c r="AO51" i="23"/>
  <c r="AO49" i="23"/>
  <c r="AO47" i="23"/>
  <c r="AO43" i="23"/>
  <c r="AO41" i="23"/>
  <c r="AO39" i="23"/>
  <c r="AO35" i="23"/>
  <c r="AO33" i="23"/>
  <c r="AO31" i="23"/>
  <c r="AO27" i="23"/>
  <c r="AO25" i="23"/>
  <c r="AO23" i="23"/>
  <c r="AD19" i="23"/>
  <c r="AO41" i="34"/>
  <c r="AK42" i="34"/>
  <c r="AM50" i="34"/>
  <c r="AN32" i="34"/>
  <c r="AO33" i="34"/>
  <c r="AK40" i="34"/>
  <c r="AL98" i="23"/>
  <c r="AL96" i="23"/>
  <c r="AL94" i="23"/>
  <c r="AL92" i="23"/>
  <c r="AL90" i="23"/>
  <c r="AL88" i="23"/>
  <c r="AL86" i="23"/>
  <c r="AL84" i="23"/>
  <c r="AL82" i="23"/>
  <c r="AL80" i="23"/>
  <c r="AL78" i="23"/>
  <c r="AL76" i="23"/>
  <c r="AL74" i="23"/>
  <c r="AL72" i="23"/>
  <c r="AL70" i="23"/>
  <c r="AL68" i="23"/>
  <c r="AL66" i="23"/>
  <c r="AL64" i="23"/>
  <c r="AL62" i="23"/>
  <c r="AL60" i="23"/>
  <c r="AL58" i="23"/>
  <c r="AL56" i="23"/>
  <c r="AP51" i="23"/>
  <c r="T18" i="30"/>
  <c r="P16" i="30"/>
  <c r="U16" i="30"/>
  <c r="U17" i="30"/>
  <c r="P25" i="30"/>
  <c r="U20" i="30"/>
  <c r="P18" i="30"/>
  <c r="T20" i="30"/>
  <c r="T17" i="30"/>
  <c r="T26" i="30"/>
  <c r="P19" i="30"/>
  <c r="T19" i="30"/>
  <c r="U26" i="30"/>
  <c r="P26" i="30"/>
  <c r="AC21" i="23"/>
  <c r="AO21" i="23" s="1"/>
  <c r="AA21" i="23"/>
  <c r="AM21" i="23" s="1"/>
  <c r="Z21" i="23"/>
  <c r="AL21" i="23" s="1"/>
  <c r="AD21" i="23"/>
  <c r="AP21" i="23" s="1"/>
  <c r="AO78" i="23"/>
  <c r="AO92" i="23"/>
  <c r="AO96" i="23"/>
  <c r="AO84" i="23"/>
  <c r="AN98" i="23"/>
  <c r="AN96" i="23"/>
  <c r="AN92" i="23"/>
  <c r="AN90" i="23"/>
  <c r="AN88" i="23"/>
  <c r="AN84" i="23"/>
  <c r="AN82" i="23"/>
  <c r="AN80" i="23"/>
  <c r="AN78" i="23"/>
  <c r="AN76" i="23"/>
  <c r="AN74" i="23"/>
  <c r="AN72" i="23"/>
  <c r="AN70" i="23"/>
  <c r="AN68" i="23"/>
  <c r="AN66" i="23"/>
  <c r="AN64" i="23"/>
  <c r="AN62" i="23"/>
  <c r="AN60" i="23"/>
  <c r="AN58" i="23"/>
  <c r="AN56" i="23"/>
  <c r="AN54" i="23"/>
  <c r="AN52" i="23"/>
  <c r="AN50" i="23"/>
  <c r="AN48" i="23"/>
  <c r="AN46" i="23"/>
  <c r="AO98" i="23"/>
  <c r="AO80" i="23"/>
  <c r="AN86" i="23"/>
  <c r="AO94" i="23"/>
  <c r="AO88" i="23"/>
  <c r="AN94" i="23"/>
  <c r="AO90" i="23"/>
  <c r="AO82" i="23"/>
  <c r="AO86" i="23"/>
  <c r="AN44" i="23"/>
  <c r="AN42" i="23"/>
  <c r="AN40" i="23"/>
  <c r="AN38" i="23"/>
  <c r="AN36" i="23"/>
  <c r="AN34" i="23"/>
  <c r="AN32" i="23"/>
  <c r="AN30" i="23"/>
  <c r="AN28" i="23"/>
  <c r="AN26" i="23"/>
  <c r="AN24" i="23"/>
  <c r="AP96" i="23"/>
  <c r="AP94" i="23"/>
  <c r="AP92" i="23"/>
  <c r="AP90" i="23"/>
  <c r="AP88" i="23"/>
  <c r="AP86" i="23"/>
  <c r="AP84" i="23"/>
  <c r="AP82" i="23"/>
  <c r="AP80" i="23"/>
  <c r="AP78" i="23"/>
  <c r="AP76" i="23"/>
  <c r="AP74" i="23"/>
  <c r="AP72" i="23"/>
  <c r="AP70" i="23"/>
  <c r="AP68" i="23"/>
  <c r="AP66" i="23"/>
  <c r="AP64" i="23"/>
  <c r="AP62" i="23"/>
  <c r="AP60" i="23"/>
  <c r="AP58" i="23"/>
  <c r="AP56" i="23"/>
  <c r="AP54" i="23"/>
  <c r="AP52" i="23"/>
  <c r="AP50" i="23"/>
  <c r="AP48" i="23"/>
  <c r="AP46" i="23"/>
  <c r="AP44" i="23"/>
  <c r="AP42" i="23"/>
  <c r="AP40" i="23"/>
  <c r="AP38" i="23"/>
  <c r="AP36" i="23"/>
  <c r="AP34" i="23"/>
  <c r="AP32" i="23"/>
  <c r="AP30" i="23"/>
  <c r="AP28" i="23"/>
  <c r="AP26" i="23"/>
  <c r="AP24" i="23"/>
  <c r="AP20" i="23"/>
  <c r="AP98" i="23"/>
  <c r="AL54" i="23"/>
  <c r="AL52" i="23"/>
  <c r="AL50" i="23"/>
  <c r="AL48" i="23"/>
  <c r="AL46" i="23"/>
  <c r="AL44" i="23"/>
  <c r="AL42" i="23"/>
  <c r="AL40" i="23"/>
  <c r="AL38" i="23"/>
  <c r="AL36" i="23"/>
  <c r="AL34" i="23"/>
  <c r="AL32" i="23"/>
  <c r="AL30" i="23"/>
  <c r="AL28" i="23"/>
  <c r="AL26" i="23"/>
  <c r="AL24" i="23"/>
  <c r="AL20" i="23"/>
  <c r="AO76" i="23"/>
  <c r="AP83" i="23"/>
  <c r="M19" i="31"/>
  <c r="R32" i="31"/>
  <c r="Q20" i="31"/>
  <c r="Q34" i="31"/>
  <c r="R18" i="31"/>
  <c r="R20" i="31"/>
  <c r="R16" i="31"/>
  <c r="Q33" i="31"/>
  <c r="Q30" i="31"/>
  <c r="R33" i="31"/>
  <c r="M15" i="31"/>
  <c r="Q29" i="31"/>
  <c r="M18" i="31"/>
  <c r="M20" i="31"/>
  <c r="R34" i="31"/>
  <c r="R30" i="31"/>
  <c r="M16" i="31"/>
  <c r="M34" i="31"/>
  <c r="M28" i="31"/>
  <c r="Q18" i="31"/>
  <c r="R15" i="31"/>
  <c r="M31" i="31"/>
  <c r="R14" i="31"/>
  <c r="M30" i="31"/>
  <c r="R17" i="31"/>
  <c r="M14" i="31"/>
  <c r="R28" i="31"/>
  <c r="Q19" i="31"/>
  <c r="Q17" i="31"/>
  <c r="M32" i="31"/>
  <c r="M29" i="31"/>
  <c r="R29" i="31"/>
  <c r="R19" i="31"/>
  <c r="R31" i="31"/>
  <c r="AK49" i="34"/>
  <c r="AL36" i="34"/>
  <c r="AM43" i="34"/>
  <c r="AM40" i="34"/>
  <c r="AO49" i="34"/>
  <c r="AO18" i="34"/>
  <c r="AA18" i="34"/>
  <c r="AK18" i="34" s="1"/>
  <c r="AB18" i="34"/>
  <c r="AL18" i="34" s="1"/>
  <c r="AC18" i="34"/>
  <c r="AM18" i="34" s="1"/>
  <c r="AD18" i="34"/>
  <c r="AN18" i="34" s="1"/>
  <c r="AO31" i="34"/>
  <c r="AL40" i="34"/>
  <c r="AO44" i="34"/>
  <c r="AM32" i="34"/>
  <c r="AL42" i="34"/>
  <c r="AK47" i="34"/>
  <c r="AO50" i="34"/>
  <c r="AK32" i="34"/>
  <c r="AL33" i="34"/>
  <c r="AN35" i="34"/>
  <c r="AO36" i="34"/>
  <c r="AK37" i="34"/>
  <c r="AK46" i="34"/>
  <c r="AL47" i="34"/>
  <c r="AO48" i="34"/>
  <c r="AM51" i="34"/>
  <c r="AK30" i="34"/>
  <c r="AO38" i="34"/>
  <c r="AO72" i="34"/>
  <c r="AL53" i="34"/>
  <c r="AN29" i="34"/>
  <c r="AO30" i="34"/>
  <c r="AK31" i="34"/>
  <c r="AL30" i="34"/>
  <c r="AM29" i="34"/>
  <c r="AO40" i="34"/>
  <c r="AO42" i="34"/>
  <c r="AO43" i="34"/>
  <c r="AK33" i="34"/>
  <c r="AL34" i="34"/>
  <c r="AN36" i="34"/>
  <c r="AN37" i="34"/>
  <c r="AO39" i="34"/>
  <c r="AE20" i="34"/>
  <c r="AO20" i="34" s="1"/>
  <c r="AL27" i="34"/>
  <c r="AM28" i="34"/>
  <c r="AN30" i="34"/>
  <c r="AO32" i="34"/>
  <c r="AM41" i="34"/>
  <c r="AK25" i="34"/>
  <c r="AL45" i="34"/>
  <c r="AL49" i="34"/>
  <c r="AL50" i="34"/>
  <c r="AO53" i="34"/>
  <c r="AM31" i="34"/>
  <c r="AK36" i="34"/>
  <c r="AK39" i="34"/>
  <c r="AK43" i="34"/>
  <c r="AM45" i="34"/>
  <c r="AN46" i="34"/>
  <c r="AN47" i="34"/>
  <c r="AO52" i="34"/>
  <c r="AK35" i="34"/>
  <c r="AK38" i="34"/>
  <c r="AL39" i="34"/>
  <c r="AL43" i="34"/>
  <c r="AM44" i="34"/>
  <c r="AN45" i="34"/>
  <c r="AO46" i="34"/>
  <c r="AO47" i="34"/>
  <c r="AK27" i="34"/>
  <c r="AL28" i="34"/>
  <c r="AO51" i="34"/>
  <c r="AK52" i="34"/>
  <c r="AK34" i="34"/>
  <c r="AL35" i="34"/>
  <c r="AM36" i="34"/>
  <c r="AL37" i="34"/>
  <c r="AL38" i="34"/>
  <c r="AM39" i="34"/>
  <c r="AN44" i="34"/>
  <c r="AO45" i="34"/>
  <c r="AM53" i="34"/>
  <c r="AO29" i="34"/>
  <c r="AO28" i="34"/>
  <c r="AO35" i="34"/>
  <c r="AO27" i="34"/>
  <c r="AL31" i="34"/>
  <c r="AN33" i="34"/>
  <c r="AO34" i="34"/>
  <c r="AO26" i="34"/>
  <c r="AL48" i="34"/>
  <c r="AL51" i="34"/>
  <c r="AL52" i="34"/>
  <c r="AM54" i="34"/>
  <c r="AN34" i="34"/>
  <c r="AK29" i="34"/>
  <c r="AM34" i="34"/>
  <c r="AO37" i="34"/>
  <c r="AN38" i="34"/>
  <c r="AN39" i="34"/>
  <c r="AK41" i="34"/>
  <c r="AK54" i="34"/>
  <c r="AL29" i="34"/>
  <c r="AM35" i="34"/>
  <c r="AL41" i="34"/>
  <c r="AM46" i="34"/>
  <c r="AK28" i="34"/>
  <c r="AK50" i="34"/>
  <c r="AK53" i="34"/>
  <c r="AM30" i="34"/>
  <c r="AN40" i="34"/>
  <c r="AM42" i="34"/>
  <c r="AM47" i="34"/>
  <c r="AL63" i="34"/>
  <c r="AK26" i="34"/>
  <c r="AM37" i="34"/>
  <c r="AN41" i="34"/>
  <c r="AN42" i="34"/>
  <c r="AK44" i="34"/>
  <c r="AK63" i="34"/>
  <c r="AL26" i="34"/>
  <c r="AM27" i="34"/>
  <c r="AM48" i="34"/>
  <c r="AM49" i="34"/>
  <c r="AM52" i="34"/>
  <c r="AN54" i="34"/>
  <c r="AL32" i="34"/>
  <c r="AM38" i="34"/>
  <c r="AL44" i="34"/>
  <c r="AO62" i="34"/>
  <c r="AK60" i="34"/>
  <c r="AL25" i="34"/>
  <c r="AM26" i="34"/>
  <c r="AN28" i="34"/>
  <c r="AN48" i="34"/>
  <c r="AN51" i="34"/>
  <c r="AN52" i="34"/>
  <c r="AO54" i="34"/>
  <c r="AN31" i="34"/>
  <c r="AM33" i="34"/>
  <c r="AN43" i="34"/>
  <c r="AN27" i="34"/>
  <c r="AK48" i="34"/>
  <c r="AL55" i="34"/>
  <c r="AM25" i="34"/>
  <c r="AK62" i="34"/>
  <c r="AO58" i="34"/>
  <c r="AN49" i="34"/>
  <c r="AK51" i="34"/>
  <c r="AM60" i="34"/>
  <c r="AN50" i="34"/>
  <c r="AL70" i="34"/>
  <c r="AN65" i="34"/>
  <c r="AL58" i="34"/>
  <c r="AM68" i="34"/>
  <c r="AN25" i="34"/>
  <c r="AL54" i="34"/>
  <c r="AN63" i="34"/>
  <c r="AO25" i="34"/>
  <c r="AN26" i="34"/>
  <c r="AN53" i="34"/>
  <c r="AL20" i="34"/>
  <c r="AL66" i="34"/>
  <c r="AK23" i="34"/>
  <c r="AL71" i="34"/>
  <c r="AO66" i="34"/>
  <c r="AK64" i="34"/>
  <c r="AL60" i="34"/>
  <c r="AK57" i="34"/>
  <c r="AO23" i="34"/>
  <c r="AM22" i="34"/>
  <c r="AN69" i="34"/>
  <c r="AO67" i="34"/>
  <c r="AO68" i="34"/>
  <c r="AO61" i="34"/>
  <c r="AK68" i="34"/>
  <c r="AL67" i="34"/>
  <c r="AM71" i="34"/>
  <c r="AN55" i="34"/>
  <c r="AN72" i="34"/>
  <c r="AL68" i="34"/>
  <c r="AN58" i="34"/>
  <c r="AL57" i="34"/>
  <c r="AO56" i="34"/>
  <c r="AK24" i="34"/>
  <c r="AO64" i="34"/>
  <c r="AO71" i="34"/>
  <c r="AN59" i="34"/>
  <c r="AO57" i="34"/>
  <c r="AM56" i="34"/>
  <c r="AM20" i="34"/>
  <c r="AL59" i="34"/>
  <c r="AO69" i="34"/>
  <c r="AO59" i="34"/>
  <c r="AO22" i="34"/>
  <c r="AO60" i="34"/>
  <c r="AK20" i="34"/>
  <c r="AO65" i="34"/>
  <c r="AL62" i="34"/>
  <c r="AL24" i="34"/>
  <c r="AM64" i="34"/>
  <c r="AN61" i="34"/>
  <c r="AK58" i="34"/>
  <c r="AN23" i="34"/>
  <c r="AL22" i="34"/>
  <c r="AK72" i="34"/>
  <c r="AM70" i="34"/>
  <c r="AK69" i="34"/>
  <c r="AL64" i="34"/>
  <c r="AK59" i="34"/>
  <c r="AN56" i="34"/>
  <c r="AO24" i="34"/>
  <c r="AM23" i="34"/>
  <c r="AK22" i="34"/>
  <c r="AO63" i="34"/>
  <c r="AK55" i="34"/>
  <c r="AL23" i="34"/>
  <c r="AN20" i="34"/>
  <c r="AN67" i="34"/>
  <c r="AO55" i="34"/>
  <c r="AM24" i="34"/>
  <c r="AO70" i="34"/>
  <c r="AK71" i="34"/>
  <c r="AK66" i="34"/>
  <c r="AM55" i="34"/>
  <c r="AN71" i="34"/>
  <c r="AK70" i="34"/>
  <c r="AN66" i="34"/>
  <c r="AM65" i="34"/>
  <c r="AN64" i="34"/>
  <c r="AN62" i="34"/>
  <c r="AM61" i="34"/>
  <c r="AN60" i="34"/>
  <c r="AN57" i="34"/>
  <c r="AL56" i="34"/>
  <c r="AN22" i="34"/>
  <c r="AM72" i="34"/>
  <c r="AM69" i="34"/>
  <c r="AN68" i="34"/>
  <c r="AM66" i="34"/>
  <c r="AL65" i="34"/>
  <c r="AM63" i="34"/>
  <c r="AM62" i="34"/>
  <c r="AL61" i="34"/>
  <c r="AM59" i="34"/>
  <c r="AM58" i="34"/>
  <c r="AM57" i="34"/>
  <c r="AK56" i="34"/>
  <c r="AL72" i="34"/>
  <c r="AN70" i="34"/>
  <c r="AL69" i="34"/>
  <c r="AM67" i="34"/>
  <c r="AK65" i="34"/>
  <c r="AK61" i="34"/>
  <c r="AN24" i="34"/>
  <c r="AK67" i="34"/>
  <c r="AE19" i="34"/>
  <c r="AO19" i="34" s="1"/>
  <c r="AN19" i="34"/>
  <c r="AM19" i="34"/>
  <c r="AA19" i="34"/>
  <c r="AK19" i="34" s="1"/>
  <c r="AB19" i="34"/>
  <c r="AL19" i="34" s="1"/>
  <c r="AP97" i="23"/>
  <c r="AP95" i="23"/>
  <c r="AP93" i="23"/>
  <c r="AP91" i="23"/>
  <c r="AP89" i="23"/>
  <c r="AP87" i="23"/>
  <c r="AP85" i="23"/>
  <c r="AP81" i="23"/>
  <c r="AP79" i="23"/>
  <c r="AP77" i="23"/>
  <c r="AP75" i="23"/>
  <c r="AP73" i="23"/>
  <c r="AP71" i="23"/>
  <c r="AP69" i="23"/>
  <c r="AP67" i="23"/>
  <c r="AP65" i="23"/>
  <c r="AP63" i="23"/>
  <c r="AP61" i="23"/>
  <c r="AP59" i="23"/>
  <c r="AP57" i="23"/>
  <c r="AP55" i="23"/>
  <c r="AP53" i="23"/>
  <c r="AP49" i="23"/>
  <c r="AP47" i="23"/>
  <c r="AP45" i="23"/>
  <c r="AP43" i="23"/>
  <c r="AP41" i="23"/>
  <c r="AP39" i="23"/>
  <c r="AP37" i="23"/>
  <c r="AP35" i="23"/>
  <c r="AP33" i="23"/>
  <c r="AP27" i="23"/>
  <c r="AM83" i="23"/>
  <c r="AM51" i="23"/>
  <c r="AK97" i="23"/>
  <c r="AK95" i="23"/>
  <c r="AK93" i="23"/>
  <c r="AK91" i="23"/>
  <c r="AK89" i="23"/>
  <c r="AK87" i="23"/>
  <c r="AK85" i="23"/>
  <c r="AK83" i="23"/>
  <c r="AK81" i="23"/>
  <c r="AK79" i="23"/>
  <c r="AK77" i="23"/>
  <c r="AK75" i="23"/>
  <c r="AK73" i="23"/>
  <c r="AK71" i="23"/>
  <c r="AK69" i="23"/>
  <c r="AK67" i="23"/>
  <c r="AK65" i="23"/>
  <c r="AK63" i="23"/>
  <c r="AK61" i="23"/>
  <c r="AK59" i="23"/>
  <c r="AK57" i="23"/>
  <c r="AK55" i="23"/>
  <c r="AK53" i="23"/>
  <c r="AK51" i="23"/>
  <c r="AK49" i="23"/>
  <c r="AK47" i="23"/>
  <c r="AK45" i="23"/>
  <c r="AK43" i="23"/>
  <c r="AK41" i="23"/>
  <c r="AK39" i="23"/>
  <c r="AK37" i="23"/>
  <c r="AK35" i="23"/>
  <c r="AK33" i="23"/>
  <c r="AK31" i="23"/>
  <c r="AK29" i="23"/>
  <c r="AK27" i="23"/>
  <c r="AK25" i="23"/>
  <c r="AK23" i="23"/>
  <c r="AK21" i="23"/>
  <c r="AN89" i="23"/>
  <c r="AN77" i="23"/>
  <c r="AN61" i="23"/>
  <c r="AN49" i="23"/>
  <c r="AN33" i="23"/>
  <c r="AM95" i="23"/>
  <c r="AM77" i="23"/>
  <c r="AM65" i="23"/>
  <c r="AL97" i="23"/>
  <c r="AL95" i="23"/>
  <c r="AL93" i="23"/>
  <c r="AL91" i="23"/>
  <c r="AL89" i="23"/>
  <c r="AL87" i="23"/>
  <c r="AL85" i="23"/>
  <c r="AL83" i="23"/>
  <c r="AL81" i="23"/>
  <c r="AL79" i="23"/>
  <c r="AL77" i="23"/>
  <c r="AL75" i="23"/>
  <c r="AL73" i="23"/>
  <c r="AL71" i="23"/>
  <c r="AL69" i="23"/>
  <c r="AL67" i="23"/>
  <c r="AL65" i="23"/>
  <c r="AL63" i="23"/>
  <c r="AL61" i="23"/>
  <c r="AL59" i="23"/>
  <c r="AL57" i="23"/>
  <c r="AL55" i="23"/>
  <c r="AL53" i="23"/>
  <c r="AL51" i="23"/>
  <c r="AL49" i="23"/>
  <c r="AL47" i="23"/>
  <c r="AL45" i="23"/>
  <c r="AL43" i="23"/>
  <c r="AL41" i="23"/>
  <c r="AL39" i="23"/>
  <c r="AL37" i="23"/>
  <c r="AL35" i="23"/>
  <c r="AL33" i="23"/>
  <c r="AL31" i="23"/>
  <c r="AL29" i="23"/>
  <c r="AL27" i="23"/>
  <c r="AL25" i="23"/>
  <c r="AL23" i="23"/>
  <c r="AN91" i="23"/>
  <c r="AN73" i="23"/>
  <c r="AN55" i="23"/>
  <c r="AN35" i="23"/>
  <c r="AM81" i="23"/>
  <c r="AM29" i="23"/>
  <c r="AN85" i="23"/>
  <c r="AN63" i="23"/>
  <c r="AN47" i="23"/>
  <c r="AN21" i="23"/>
  <c r="AM85" i="23"/>
  <c r="AN83" i="23"/>
  <c r="AN67" i="23"/>
  <c r="AN51" i="23"/>
  <c r="AN37" i="23"/>
  <c r="AM93" i="23"/>
  <c r="AM73" i="23"/>
  <c r="AM37" i="23"/>
  <c r="AN97" i="23"/>
  <c r="AN81" i="23"/>
  <c r="AN65" i="23"/>
  <c r="AN45" i="23"/>
  <c r="AN31" i="23"/>
  <c r="AM61" i="23"/>
  <c r="AN20" i="23"/>
  <c r="AN27" i="23"/>
  <c r="AM69" i="23"/>
  <c r="AM45" i="23"/>
  <c r="AN87" i="23"/>
  <c r="AN71" i="23"/>
  <c r="AN57" i="23"/>
  <c r="AN41" i="23"/>
  <c r="AN25" i="23"/>
  <c r="AM89" i="23"/>
  <c r="AM53" i="23"/>
  <c r="AM41" i="23"/>
  <c r="AN93" i="23"/>
  <c r="AN75" i="23"/>
  <c r="AN59" i="23"/>
  <c r="AN43" i="23"/>
  <c r="AN29" i="23"/>
  <c r="AM97" i="23"/>
  <c r="AM57" i="23"/>
  <c r="AM33" i="23"/>
  <c r="AN95" i="23"/>
  <c r="AN79" i="23"/>
  <c r="AN69" i="23"/>
  <c r="AN53" i="23"/>
  <c r="AN39" i="23"/>
  <c r="AN23" i="23"/>
  <c r="AM87" i="23"/>
  <c r="AM49" i="23"/>
  <c r="AM25" i="23"/>
  <c r="AO19" i="23"/>
  <c r="AP31" i="23"/>
  <c r="AP29" i="23"/>
  <c r="AP25" i="23"/>
  <c r="AP23" i="23"/>
  <c r="AO53" i="23"/>
  <c r="AO45" i="23"/>
  <c r="AO37" i="23"/>
  <c r="AO29" i="23"/>
  <c r="AM98" i="23"/>
  <c r="AM96" i="23"/>
  <c r="AM94" i="23"/>
  <c r="AM92" i="23"/>
  <c r="AM90" i="23"/>
  <c r="AM88" i="23"/>
  <c r="AM86" i="23"/>
  <c r="AM84" i="23"/>
  <c r="AM82" i="23"/>
  <c r="AM80" i="23"/>
  <c r="AM78" i="23"/>
  <c r="AM76" i="23"/>
  <c r="AM74" i="23"/>
  <c r="AM72" i="23"/>
  <c r="AM70" i="23"/>
  <c r="AM68" i="23"/>
  <c r="AM66" i="23"/>
  <c r="AM64" i="23"/>
  <c r="AM62" i="23"/>
  <c r="AM60" i="23"/>
  <c r="AM58" i="23"/>
  <c r="AM56" i="23"/>
  <c r="AM54" i="23"/>
  <c r="AM52" i="23"/>
  <c r="AM50" i="23"/>
  <c r="AM48" i="23"/>
  <c r="AM46" i="23"/>
  <c r="AM44" i="23"/>
  <c r="AM42" i="23"/>
  <c r="AM40" i="23"/>
  <c r="AM38" i="23"/>
  <c r="AM36" i="23"/>
  <c r="AM34" i="23"/>
  <c r="AM32" i="23"/>
  <c r="AM30" i="23"/>
  <c r="AM28" i="23"/>
  <c r="AM26" i="23"/>
  <c r="AM24" i="23"/>
  <c r="AM20" i="23"/>
  <c r="AK94" i="23"/>
  <c r="AK92" i="23"/>
  <c r="AK88" i="23"/>
  <c r="AK80" i="23"/>
  <c r="AK78" i="23"/>
  <c r="AK76" i="23"/>
  <c r="AK74" i="23"/>
  <c r="AK72" i="23"/>
  <c r="AK70" i="23"/>
  <c r="AK68" i="23"/>
  <c r="AK66" i="23"/>
  <c r="AK64" i="23"/>
  <c r="AK62" i="23"/>
  <c r="AK60" i="23"/>
  <c r="AK58" i="23"/>
  <c r="AK56" i="23"/>
  <c r="AK54" i="23"/>
  <c r="AK52" i="23"/>
  <c r="AK50" i="23"/>
  <c r="AK48" i="23"/>
  <c r="AK46" i="23"/>
  <c r="AK44" i="23"/>
  <c r="AK42" i="23"/>
  <c r="AK40" i="23"/>
  <c r="AK38" i="23"/>
  <c r="AK36" i="23"/>
  <c r="AK34" i="23"/>
  <c r="AK32" i="23"/>
  <c r="AK30" i="23"/>
  <c r="AK28" i="23"/>
  <c r="AK26" i="23"/>
  <c r="AK24" i="23"/>
  <c r="AK20" i="23"/>
  <c r="AK82" i="23"/>
  <c r="AK98" i="23"/>
  <c r="AK84" i="23"/>
  <c r="AK86" i="23"/>
  <c r="AK96" i="23"/>
  <c r="AK90" i="23"/>
  <c r="AO74" i="23"/>
  <c r="AO72" i="23"/>
  <c r="AO70" i="23"/>
  <c r="AO68" i="23"/>
  <c r="AO66" i="23"/>
  <c r="AO64" i="23"/>
  <c r="AO62" i="23"/>
  <c r="AO60" i="23"/>
  <c r="AO58" i="23"/>
  <c r="AO56" i="23"/>
  <c r="AO54" i="23"/>
  <c r="AO52" i="23"/>
  <c r="AO50" i="23"/>
  <c r="AO48" i="23"/>
  <c r="AO46" i="23"/>
  <c r="AO44" i="23"/>
  <c r="AO42" i="23"/>
  <c r="AO40" i="23"/>
  <c r="AO38" i="23"/>
  <c r="AO36" i="23"/>
  <c r="AO34" i="23"/>
  <c r="AO32" i="23"/>
  <c r="AO30" i="23"/>
  <c r="AO28" i="23"/>
  <c r="AO26" i="23"/>
  <c r="AO24" i="23"/>
  <c r="AO20" i="23"/>
  <c r="AP19" i="23"/>
  <c r="Y19" i="23"/>
  <c r="AK19" i="23" s="1"/>
  <c r="Z19" i="23"/>
  <c r="AL19" i="23" s="1"/>
  <c r="AA19" i="23"/>
  <c r="AM19" i="23" s="1"/>
  <c r="AB19" i="23"/>
  <c r="AN19" i="23" s="1"/>
  <c r="M33" i="31"/>
  <c r="M17" i="31"/>
  <c r="Q32" i="31"/>
  <c r="Q16" i="31"/>
  <c r="Q28" i="31"/>
  <c r="Q14" i="31"/>
  <c r="Q31" i="31"/>
  <c r="Q13" i="31"/>
  <c r="R13" i="31"/>
  <c r="M13" i="31"/>
  <c r="U18" i="30"/>
  <c r="P20" i="30"/>
  <c r="U19" i="30"/>
  <c r="N30" i="29"/>
  <c r="N27" i="29"/>
  <c r="S11" i="29"/>
  <c r="N29" i="29"/>
  <c r="N28" i="29"/>
  <c r="R29" i="29"/>
  <c r="R30" i="29"/>
  <c r="R26" i="29"/>
  <c r="N13" i="29"/>
  <c r="N11" i="29"/>
  <c r="S29" i="29"/>
  <c r="R28" i="29"/>
  <c r="R11" i="29"/>
  <c r="S26" i="29"/>
  <c r="R14" i="29"/>
  <c r="N26" i="29"/>
  <c r="R27" i="29"/>
  <c r="N14" i="29"/>
  <c r="S28" i="29"/>
  <c r="S14" i="29"/>
  <c r="S30" i="29"/>
  <c r="S27" i="29"/>
  <c r="S13" i="29"/>
  <c r="O30" i="20"/>
  <c r="N30" i="20" s="1"/>
  <c r="O29" i="20"/>
  <c r="N29" i="20" s="1"/>
  <c r="O28" i="20"/>
  <c r="N28" i="20" s="1"/>
  <c r="O26" i="20"/>
  <c r="N26" i="20" s="1"/>
  <c r="O25" i="20"/>
  <c r="O24" i="20"/>
  <c r="N24" i="20" s="1"/>
  <c r="O41" i="20"/>
  <c r="O40" i="20"/>
  <c r="N40" i="20" s="1"/>
  <c r="O39" i="20"/>
  <c r="N39" i="20" s="1"/>
  <c r="O38" i="20"/>
  <c r="N38" i="20" s="1"/>
  <c r="O37" i="20"/>
  <c r="O36" i="20"/>
  <c r="N36" i="20" s="1"/>
  <c r="O35" i="20"/>
  <c r="N35" i="20" s="1"/>
  <c r="O34" i="20"/>
  <c r="N34" i="20" s="1"/>
  <c r="O33" i="20"/>
  <c r="O32" i="20"/>
  <c r="N32" i="20" s="1"/>
  <c r="O31" i="20"/>
  <c r="N31" i="20" s="1"/>
  <c r="O22" i="20"/>
  <c r="N22" i="20" l="1"/>
  <c r="V25" i="30"/>
  <c r="V16" i="30"/>
  <c r="V20" i="30"/>
  <c r="V17" i="30"/>
  <c r="V18" i="30"/>
  <c r="S32" i="31"/>
  <c r="V19" i="30"/>
  <c r="V26" i="30"/>
  <c r="S34" i="31"/>
  <c r="S14" i="31"/>
  <c r="S29" i="31"/>
  <c r="S17" i="31"/>
  <c r="S19" i="31"/>
  <c r="S20" i="31"/>
  <c r="S16" i="31"/>
  <c r="S15" i="31"/>
  <c r="S18" i="31"/>
  <c r="S33" i="31"/>
  <c r="S30" i="31"/>
  <c r="S31" i="31"/>
  <c r="S28" i="31"/>
  <c r="S13" i="31"/>
  <c r="T11" i="29"/>
  <c r="T28" i="29"/>
  <c r="T30" i="29"/>
  <c r="T29" i="29"/>
  <c r="T26" i="29"/>
  <c r="T13" i="29"/>
  <c r="T27" i="29"/>
  <c r="T14" i="29"/>
  <c r="N25" i="20"/>
  <c r="O23" i="20"/>
  <c r="N23" i="20" s="1"/>
  <c r="O27" i="20"/>
  <c r="N27" i="20" s="1"/>
  <c r="O42" i="20"/>
  <c r="N42" i="20" s="1"/>
  <c r="O44" i="20"/>
  <c r="N44" i="20" s="1"/>
  <c r="N33" i="20"/>
  <c r="N37" i="20"/>
  <c r="N41" i="20"/>
  <c r="O43" i="20"/>
  <c r="N43" i="20" s="1"/>
  <c r="E23" i="18"/>
  <c r="E24" i="18"/>
  <c r="E25" i="18"/>
  <c r="E26" i="18"/>
  <c r="E27" i="18"/>
  <c r="E28" i="18"/>
  <c r="E29" i="18"/>
  <c r="E30" i="18"/>
  <c r="E31" i="18"/>
  <c r="E32" i="18"/>
  <c r="E33" i="18"/>
  <c r="E34" i="18"/>
  <c r="E35" i="18"/>
  <c r="E36" i="18"/>
  <c r="E37" i="18"/>
  <c r="E38" i="18"/>
  <c r="E39" i="18"/>
  <c r="E40" i="18"/>
  <c r="E41" i="18"/>
  <c r="E42" i="18"/>
  <c r="E43" i="18"/>
  <c r="E44" i="18"/>
  <c r="E45" i="18"/>
  <c r="E46" i="18"/>
  <c r="E47" i="18"/>
  <c r="E48" i="18"/>
  <c r="E49" i="18"/>
  <c r="E50" i="18"/>
  <c r="E51" i="18"/>
  <c r="E52" i="18"/>
  <c r="E22" i="18"/>
  <c r="P25" i="18"/>
  <c r="R25" i="18"/>
  <c r="T25" i="18"/>
  <c r="V25" i="18"/>
  <c r="X25" i="18"/>
  <c r="Z25" i="18"/>
  <c r="P26" i="18"/>
  <c r="R26" i="18"/>
  <c r="T26" i="18"/>
  <c r="V26" i="18"/>
  <c r="X26" i="18"/>
  <c r="Z26" i="18"/>
  <c r="P27" i="18"/>
  <c r="R27" i="18"/>
  <c r="T27" i="18"/>
  <c r="V27" i="18"/>
  <c r="X27" i="18"/>
  <c r="Z27" i="18"/>
  <c r="P28" i="18"/>
  <c r="R28" i="18"/>
  <c r="T28" i="18"/>
  <c r="V28" i="18"/>
  <c r="X28" i="18"/>
  <c r="Z28" i="18"/>
  <c r="P29" i="18"/>
  <c r="R29" i="18"/>
  <c r="T29" i="18"/>
  <c r="V29" i="18"/>
  <c r="X29" i="18"/>
  <c r="Z29" i="18"/>
  <c r="P30" i="18"/>
  <c r="R30" i="18"/>
  <c r="T30" i="18"/>
  <c r="V30" i="18"/>
  <c r="X30" i="18"/>
  <c r="Z30" i="18"/>
  <c r="P31" i="18"/>
  <c r="R31" i="18"/>
  <c r="T31" i="18"/>
  <c r="V31" i="18"/>
  <c r="X31" i="18"/>
  <c r="Z31" i="18"/>
  <c r="P32" i="18"/>
  <c r="R32" i="18"/>
  <c r="T32" i="18"/>
  <c r="V32" i="18"/>
  <c r="X32" i="18"/>
  <c r="Z32" i="18"/>
  <c r="P33" i="18"/>
  <c r="R33" i="18"/>
  <c r="T33" i="18"/>
  <c r="V33" i="18"/>
  <c r="X33" i="18"/>
  <c r="Z33" i="18"/>
  <c r="P34" i="18"/>
  <c r="R34" i="18"/>
  <c r="T34" i="18"/>
  <c r="V34" i="18"/>
  <c r="X34" i="18"/>
  <c r="Z34" i="18"/>
  <c r="P35" i="18"/>
  <c r="R35" i="18"/>
  <c r="T35" i="18"/>
  <c r="V35" i="18"/>
  <c r="X35" i="18"/>
  <c r="Z35" i="18"/>
  <c r="P36" i="18"/>
  <c r="R36" i="18"/>
  <c r="T36" i="18"/>
  <c r="V36" i="18"/>
  <c r="X36" i="18"/>
  <c r="Z36" i="18"/>
  <c r="P37" i="18"/>
  <c r="R37" i="18"/>
  <c r="T37" i="18"/>
  <c r="V37" i="18"/>
  <c r="X37" i="18"/>
  <c r="Z37" i="18"/>
  <c r="P38" i="18"/>
  <c r="R38" i="18"/>
  <c r="T38" i="18"/>
  <c r="V38" i="18"/>
  <c r="X38" i="18"/>
  <c r="Z38" i="18"/>
  <c r="P39" i="18"/>
  <c r="R39" i="18"/>
  <c r="T39" i="18"/>
  <c r="V39" i="18"/>
  <c r="X39" i="18"/>
  <c r="Z39" i="18"/>
  <c r="P40" i="18"/>
  <c r="R40" i="18"/>
  <c r="T40" i="18"/>
  <c r="V40" i="18"/>
  <c r="X40" i="18"/>
  <c r="Z40" i="18"/>
  <c r="P41" i="18"/>
  <c r="R41" i="18"/>
  <c r="T41" i="18"/>
  <c r="V41" i="18"/>
  <c r="X41" i="18"/>
  <c r="Z41" i="18"/>
  <c r="P42" i="18"/>
  <c r="R42" i="18"/>
  <c r="T42" i="18"/>
  <c r="V42" i="18"/>
  <c r="X42" i="18"/>
  <c r="Z42" i="18"/>
  <c r="P43" i="18"/>
  <c r="R43" i="18"/>
  <c r="T43" i="18"/>
  <c r="V43" i="18"/>
  <c r="X43" i="18"/>
  <c r="Z43" i="18"/>
  <c r="P44" i="18"/>
  <c r="R44" i="18"/>
  <c r="T44" i="18"/>
  <c r="V44" i="18"/>
  <c r="X44" i="18"/>
  <c r="Z44" i="18"/>
  <c r="P45" i="18"/>
  <c r="R45" i="18"/>
  <c r="T45" i="18"/>
  <c r="V45" i="18"/>
  <c r="X45" i="18"/>
  <c r="Z45" i="18"/>
  <c r="P46" i="18"/>
  <c r="R46" i="18"/>
  <c r="T46" i="18"/>
  <c r="V46" i="18"/>
  <c r="X46" i="18"/>
  <c r="Z46" i="18"/>
  <c r="P47" i="18"/>
  <c r="R47" i="18"/>
  <c r="T47" i="18"/>
  <c r="V47" i="18"/>
  <c r="X47" i="18"/>
  <c r="Z47" i="18"/>
  <c r="P48" i="18"/>
  <c r="R48" i="18"/>
  <c r="T48" i="18"/>
  <c r="V48" i="18"/>
  <c r="X48" i="18"/>
  <c r="Z48" i="18"/>
  <c r="P49" i="18"/>
  <c r="R49" i="18"/>
  <c r="T49" i="18"/>
  <c r="V49" i="18"/>
  <c r="X49" i="18"/>
  <c r="Z49" i="18"/>
  <c r="P50" i="18"/>
  <c r="R50" i="18"/>
  <c r="T50" i="18"/>
  <c r="V50" i="18"/>
  <c r="X50" i="18"/>
  <c r="Z50" i="18"/>
  <c r="P51" i="18"/>
  <c r="R51" i="18"/>
  <c r="T51" i="18"/>
  <c r="V51" i="18"/>
  <c r="X51" i="18"/>
  <c r="Z51" i="18"/>
  <c r="P52" i="18"/>
  <c r="R52" i="18"/>
  <c r="T52" i="18"/>
  <c r="V52" i="18"/>
  <c r="X52" i="18"/>
  <c r="Z52" i="18"/>
  <c r="Z24" i="18"/>
  <c r="X24" i="18"/>
  <c r="V24" i="18"/>
  <c r="T24" i="18"/>
  <c r="R24" i="18"/>
  <c r="P24" i="18"/>
  <c r="O45" i="20" l="1"/>
  <c r="N45" i="20"/>
  <c r="M25" i="18"/>
  <c r="N25" i="18"/>
  <c r="N24" i="18"/>
  <c r="M24" i="18"/>
  <c r="L45" i="18"/>
  <c r="L43" i="18"/>
  <c r="L31" i="18"/>
  <c r="L32" i="18"/>
  <c r="L42" i="18"/>
  <c r="L30" i="18"/>
  <c r="L44" i="18"/>
  <c r="L41" i="18"/>
  <c r="L29" i="18"/>
  <c r="L40" i="18"/>
  <c r="L28" i="18"/>
  <c r="L51" i="18"/>
  <c r="L39" i="18"/>
  <c r="L27" i="18"/>
  <c r="L50" i="18"/>
  <c r="L38" i="18"/>
  <c r="L26" i="18"/>
  <c r="L49" i="18"/>
  <c r="L37" i="18"/>
  <c r="L25" i="18"/>
  <c r="L33" i="18"/>
  <c r="L52" i="18"/>
  <c r="L48" i="18"/>
  <c r="L36" i="18"/>
  <c r="L24" i="18"/>
  <c r="L47" i="18"/>
  <c r="L35" i="18"/>
  <c r="L46" i="18"/>
  <c r="L34" i="18"/>
  <c r="C48" i="20"/>
  <c r="C49" i="20" l="1"/>
  <c r="C58" i="18"/>
  <c r="C57" i="18"/>
  <c r="C56" i="1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Melissa L. Zaruba</author>
  </authors>
  <commentList>
    <comment ref="Z17" authorId="0" shapeId="0" xr:uid="{D0B74A29-725B-4327-A85F-B4FBE15B9D8D}">
      <text>
        <r>
          <rPr>
            <sz val="10"/>
            <color indexed="81"/>
            <rFont val="Tahoma"/>
            <family val="2"/>
          </rPr>
          <t>Offerors are instructed to create a new row for service levels with different NRC fees so that extended costs calculate correctly for all service levels.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Melissa L. Zaruba</author>
  </authors>
  <commentList>
    <comment ref="V16" authorId="0" shapeId="0" xr:uid="{4ABE1B32-83DE-497A-9FAC-0A134B81BB17}">
      <text>
        <r>
          <rPr>
            <sz val="10"/>
            <color indexed="81"/>
            <rFont val="Tahoma"/>
            <family val="2"/>
          </rPr>
          <t>Offerors are instructed to create a new row for service levels with different NRC fees so that extended costs calculate correctly for all service levels.</t>
        </r>
      </text>
    </comment>
    <comment ref="V27" authorId="0" shapeId="0" xr:uid="{293426A8-48B4-4AE1-B1F5-4C8E774BD653}">
      <text>
        <r>
          <rPr>
            <sz val="10"/>
            <color indexed="81"/>
            <rFont val="Tahoma"/>
            <family val="2"/>
          </rPr>
          <t>Offerors are instructed to create a new row for service levels with different NRC fees so that extended costs calculate correctly for all service levels.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Melissa L. Zaruba</author>
  </authors>
  <commentList>
    <comment ref="X18" authorId="0" shapeId="0" xr:uid="{9CC96AE6-C3A1-4F68-B53D-E0A3F4900E91}">
      <text>
        <r>
          <rPr>
            <sz val="9"/>
            <color indexed="81"/>
            <rFont val="Tahoma"/>
            <family val="2"/>
          </rPr>
          <t>Offerors are instructed to create a new row for service levels with different NRC fees so that extended costs calculate correctly for all service levels.</t>
        </r>
        <r>
          <rPr>
            <sz val="9"/>
            <color indexed="81"/>
            <rFont val="Tahoma"/>
            <family val="2"/>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Melissa L. Zaruba</author>
  </authors>
  <commentList>
    <comment ref="J19" authorId="0" shapeId="0" xr:uid="{F58D1459-5724-4C86-BD56-1C74B77B955E}">
      <text>
        <r>
          <rPr>
            <sz val="9"/>
            <color indexed="81"/>
            <rFont val="Tahoma"/>
            <family val="2"/>
          </rPr>
          <t>Vendor is to enter the E-rate eligible percentage based on manufacturer guidance for the product quoted.</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Melissa L. Zaruba</author>
  </authors>
  <commentList>
    <comment ref="I21" authorId="0" shapeId="0" xr:uid="{500F01D6-F50D-4A98-B97F-F584B5247C79}">
      <text>
        <r>
          <rPr>
            <sz val="9"/>
            <color indexed="81"/>
            <rFont val="Tahoma"/>
            <family val="2"/>
          </rPr>
          <t>Vendor is to enter the E-rate eligible percentage based on manufacturer guidance for the product quoted.</t>
        </r>
      </text>
    </comment>
  </commentList>
</comments>
</file>

<file path=xl/sharedStrings.xml><?xml version="1.0" encoding="utf-8"?>
<sst xmlns="http://schemas.openxmlformats.org/spreadsheetml/2006/main" count="809" uniqueCount="344">
  <si>
    <t>Pricing Attachment - Shared Internet/Transport Service</t>
  </si>
  <si>
    <t>Applicant (BEN):</t>
  </si>
  <si>
    <r>
      <rPr>
        <sz val="11"/>
        <rFont val="Calibri"/>
        <family val="2"/>
      </rPr>
      <t xml:space="preserve">• </t>
    </r>
    <r>
      <rPr>
        <sz val="11"/>
        <rFont val="Calibri"/>
        <family val="2"/>
        <scheme val="minor"/>
      </rPr>
      <t>The Pricing Attachment workbook is requested to be completed by all Offerors and included with all proposal submissions.</t>
    </r>
  </si>
  <si>
    <t>FCC Form 470 #:</t>
  </si>
  <si>
    <t xml:space="preserve">• Offerors are only responsible for completing the information in the yellow columns of the table below.  </t>
  </si>
  <si>
    <t>Offeror:</t>
  </si>
  <si>
    <t>• The Filing Entity understands Offerors may structure their service levels differently. Should an Offeror not be able to provide a listed required level of service,</t>
  </si>
  <si>
    <t xml:space="preserve">Offeror Contact: </t>
  </si>
  <si>
    <t xml:space="preserve">   the Offeror should enter their closest comparable level of service in the Bandwidth Offered column.  </t>
  </si>
  <si>
    <t xml:space="preserve">Offeror Email: </t>
  </si>
  <si>
    <t xml:space="preserve">• Should there be a discrepancy between the fees listed in this Pricing Attachment and any other proposal response document, the costs offered in this document shall prevail.  </t>
  </si>
  <si>
    <t>Service Location Name</t>
  </si>
  <si>
    <t>Service Address</t>
  </si>
  <si>
    <t>Initial Term (Months)</t>
  </si>
  <si>
    <t>Bandwidth (Mbps)</t>
  </si>
  <si>
    <t>Bandwidth Offered
(Mbps)</t>
  </si>
  <si>
    <t>Bandwidth MRC</t>
  </si>
  <si>
    <t>Leased Router/  Modem Fee
MRC</t>
  </si>
  <si>
    <t xml:space="preserve">Static IP Required </t>
  </si>
  <si>
    <t>Static IP Fee for the Qty Requested
MRC</t>
  </si>
  <si>
    <t>Advanced Filtering MRC</t>
  </si>
  <si>
    <t>Total MRC</t>
  </si>
  <si>
    <t>Total E-Rate Eligible MRC</t>
  </si>
  <si>
    <t>Total E-Rate Ineligible MRC</t>
  </si>
  <si>
    <t>Standard Installation NRC</t>
  </si>
  <si>
    <t>Special Construction NRC</t>
  </si>
  <si>
    <t>Total NRC</t>
  </si>
  <si>
    <t>Total Initial Contract Cost</t>
  </si>
  <si>
    <t>Total E-Rate Eligible Contract Cost</t>
  </si>
  <si>
    <t>Total E-Rate Ineligible Contract Cost</t>
  </si>
  <si>
    <t>Notes</t>
  </si>
  <si>
    <t>Example School A</t>
  </si>
  <si>
    <t>123 School St, ABCville, VA 01234</t>
  </si>
  <si>
    <t>1 static IP provided at no additional charge</t>
  </si>
  <si>
    <t>Service level not available, see alternative</t>
  </si>
  <si>
    <t>Blank</t>
  </si>
  <si>
    <t>Provide the manufacturer make, model and E-Rate eligibility of any vendor provided equip:</t>
  </si>
  <si>
    <t>Do USF fees apply to any of these services?</t>
  </si>
  <si>
    <t>Do any additional service provider fees/surcharges apply to any of these services?</t>
  </si>
  <si>
    <t>Attachment K: Proposed Pricing - E-Rate CAT1 Consortium for Direct Internet Access - Form 470 #260000068</t>
  </si>
  <si>
    <t>Price Sheet Response Instructions:</t>
  </si>
  <si>
    <t>IDEA Consortium (17017250)</t>
  </si>
  <si>
    <r>
      <t xml:space="preserve">1. Sheet </t>
    </r>
    <r>
      <rPr>
        <u/>
        <sz val="10"/>
        <rFont val="Calibri"/>
        <family val="2"/>
        <scheme val="minor"/>
      </rPr>
      <t>must</t>
    </r>
    <r>
      <rPr>
        <sz val="10"/>
        <rFont val="Calibri"/>
        <family val="2"/>
        <scheme val="minor"/>
      </rPr>
      <t xml:space="preserve"> be completed by vendor and submitted with offer. </t>
    </r>
    <r>
      <rPr>
        <i/>
        <sz val="10"/>
        <rFont val="Calibri"/>
        <family val="2"/>
        <scheme val="minor"/>
      </rPr>
      <t>Pricing submitted in alternative formats will not be considered/reviewed.</t>
    </r>
  </si>
  <si>
    <t>2.  A response must be included for each row below.  If a service level is not available, Offerors must enter "N/A". If no charge applies, vendors must enter $0.00.</t>
  </si>
  <si>
    <t>3.  Bandwidth MRC entries must be the total cost for both endpoints of the connection.</t>
  </si>
  <si>
    <t xml:space="preserve">4.  Initial contract term cost calculations are based on the premise all quoted NRC are applicable to all requested service levels.  Should pricing of NRC be dependent on the bandwidth level, Offerors are requested to create new/separate rows for the impacted service levels. </t>
  </si>
  <si>
    <t xml:space="preserve">5.  Should there be a discrepancy between the fees listed in this Pricing Attachment and any other proposal response document, the costs offered in this document shall prevail.  </t>
  </si>
  <si>
    <t>6. Questions toward the bottom of the sheet must be answered.</t>
  </si>
  <si>
    <t>7. All tabs must be completed following the instructions mentioned above.</t>
  </si>
  <si>
    <t>8. Bidder input cells marked in yellow</t>
  </si>
  <si>
    <t>Latitude</t>
  </si>
  <si>
    <t>Longitude</t>
  </si>
  <si>
    <t>Requested Bandwidth (Gbps)</t>
  </si>
  <si>
    <t>Bandwidth Offered
(Gbps)</t>
  </si>
  <si>
    <t>Leased Router Fee
MRC</t>
  </si>
  <si>
    <t>IDEA RGV HQ</t>
  </si>
  <si>
    <t>2115 W Pike Blvd, Weslaco TX 78596</t>
  </si>
  <si>
    <t>IDEA Austin HQ</t>
  </si>
  <si>
    <t>5816 Wilcab Road, Austin, TX 78721</t>
  </si>
  <si>
    <t>Pricing Attachment - Wide Area Network (WAN) Point to Point Transport Service</t>
  </si>
  <si>
    <t>All quoted fees must be for the total cost to light both endpoints of the connection (both A and Z).</t>
  </si>
  <si>
    <t>Location A (NOC) Name</t>
  </si>
  <si>
    <t>Location A (NOC) Address</t>
  </si>
  <si>
    <t>Location Z Name</t>
  </si>
  <si>
    <t>Location Z Address</t>
  </si>
  <si>
    <t xml:space="preserve"> Example School B</t>
  </si>
  <si>
    <t>456 Main St, ABCville, VA 01234</t>
  </si>
  <si>
    <t>Equipment included with service fee</t>
  </si>
  <si>
    <t xml:space="preserve"> Example School C</t>
  </si>
  <si>
    <t>789 Library St, ABCville, VA 01234</t>
  </si>
  <si>
    <t>Sheet must be completed by vendor and submitted with offer.</t>
  </si>
  <si>
    <t>1.  A response must be included for each row below.  If a service level is not available, Offerors must enter N/A. If no charge applies, vendors must enter $0.00.</t>
  </si>
  <si>
    <t>2.  Bandwidth MRC entries must be the total cost for both endpoints of the connection.</t>
  </si>
  <si>
    <t xml:space="preserve">3.  Initial contract term cost calculations are based on the premise all quoted NRC are applicable to all requested service levels.  Should pricing of NRC be dependent on the bandwidth level, Offerors are requested to create new/separate rows for the impacted service levels. </t>
  </si>
  <si>
    <t xml:space="preserve">4.  Should there be a discrepancy between the fees listed in this Pricing Attachment and any other proposal response document, the costs offered in this document shall prevail.  </t>
  </si>
  <si>
    <t>DO NOT DELETE COLUMNS P - T</t>
  </si>
  <si>
    <t>DELETE EXAMPLE CONTENTS AND</t>
  </si>
  <si>
    <t>HIDE COLUMNS IF NOT PART OF THIS BID REQUEST</t>
  </si>
  <si>
    <t>Service Locations</t>
  </si>
  <si>
    <t>Initial Term</t>
  </si>
  <si>
    <t>Point to Point Transport MRC</t>
  </si>
  <si>
    <t>Leased Router MRC</t>
  </si>
  <si>
    <t>Installation and Special Construction NRC</t>
  </si>
  <si>
    <t>Initial Contract Term Total Costs</t>
  </si>
  <si>
    <t>Initial Contract Term E-Rate Eligible Costs</t>
  </si>
  <si>
    <t>Initial Contract Term E-Rate Ineligible Costs</t>
  </si>
  <si>
    <t>"A" Location (NOC) Name</t>
  </si>
  <si>
    <t>"A" (NOC) Address</t>
  </si>
  <si>
    <t>"Z" Location Name</t>
  </si>
  <si>
    <t>"Z" Address</t>
  </si>
  <si>
    <t>Months</t>
  </si>
  <si>
    <t>1 Gbps</t>
  </si>
  <si>
    <t>2 Gbps</t>
  </si>
  <si>
    <t>5 Gbps</t>
  </si>
  <si>
    <t>10 Gbps</t>
  </si>
  <si>
    <t>20 Gbps</t>
  </si>
  <si>
    <t>Basic Installation</t>
  </si>
  <si>
    <t>E-Rate Eligible
Special Construction</t>
  </si>
  <si>
    <t>E-Rate Ineligible
Special Construction</t>
  </si>
  <si>
    <t>Total
Special Construction</t>
  </si>
  <si>
    <t>Applicable to All Bandwidth Levels?</t>
  </si>
  <si>
    <t xml:space="preserve">If costs are conditional, explain here. </t>
  </si>
  <si>
    <t>Yes</t>
  </si>
  <si>
    <t>N/A</t>
  </si>
  <si>
    <t>No</t>
  </si>
  <si>
    <t>Const required for 10+ Gbps</t>
  </si>
  <si>
    <t>Do any service provider fees/surcharges apply to any of these services?</t>
  </si>
  <si>
    <t>Pricing Attachment - Dedicated Internet and Wide Area Network (WAN) Point to Point Transport Services</t>
  </si>
  <si>
    <t>This sheet should be completed by vendor and submitted with offer.</t>
  </si>
  <si>
    <t>A response must be included for each row below.  If a service level is not offered, vendors must enter N/A. If no charge applies, vendors must enter $0.00.</t>
  </si>
  <si>
    <t xml:space="preserve">Should there be a discrepancy between the fees listed in this Pricing Attachment and any other proposal response document, the costs offered in this document shall prevail.  </t>
  </si>
  <si>
    <t>Applicant &amp; BEN:</t>
  </si>
  <si>
    <t>Form 470 #:</t>
  </si>
  <si>
    <t>Contact:</t>
  </si>
  <si>
    <t>Initial Term:</t>
  </si>
  <si>
    <t>e.g. 36-months; 07/01/25 - 06/30/28</t>
  </si>
  <si>
    <t>Email:</t>
  </si>
  <si>
    <t>#1</t>
  </si>
  <si>
    <t>Dedicated Internet A-Location (NOC)</t>
  </si>
  <si>
    <t>Special Construction Fees for A-Location (Build costs outside of standard installation NRC)</t>
  </si>
  <si>
    <t>Location Name</t>
  </si>
  <si>
    <t>Address</t>
  </si>
  <si>
    <t>If costs are conditional, explain here.</t>
  </si>
  <si>
    <t>Dedicated Internet Service Fees for A-Location (NOC)</t>
  </si>
  <si>
    <t>Bandwidth
(Gbps)</t>
  </si>
  <si>
    <t>E-Rate Eligible NRC</t>
  </si>
  <si>
    <t>E-Rate Ineligible NRC</t>
  </si>
  <si>
    <t>E-Rate Eligible MRC</t>
  </si>
  <si>
    <t>E-Rate Ineligible MRC</t>
  </si>
  <si>
    <t>Router/Managed Equipment for A-Location (NOC)</t>
  </si>
  <si>
    <t>Make/Model Offered</t>
  </si>
  <si>
    <t>Static IP Fees for A-Location (NOC)</t>
  </si>
  <si>
    <t>IP Block Type/#</t>
  </si>
  <si>
    <t>#2</t>
  </si>
  <si>
    <t>Wide Area Network (WAN) Point to Point Transport for Z-Locations*</t>
  </si>
  <si>
    <t>Special Construction Fees for Z-Locations (Build costs outside of standard installation NRC)</t>
  </si>
  <si>
    <t xml:space="preserve">Wide Area Network (WAN) Point to Point Transport Fees for Z-Locations </t>
  </si>
  <si>
    <t>Bandwidth</t>
  </si>
  <si>
    <t>* Fees quoted are the unit costs for both endpoints.</t>
  </si>
  <si>
    <t>Router/Managed Equipment for Z-Locations</t>
  </si>
  <si>
    <t>#3</t>
  </si>
  <si>
    <t>Additional Services/Fees</t>
  </si>
  <si>
    <t>Filtering</t>
  </si>
  <si>
    <t>Is basic firewall service provided as part of your standard service at no additional charge?</t>
  </si>
  <si>
    <t>Are advanced firewall services available for an optional fee? If so, what is the MRC?</t>
  </si>
  <si>
    <t>Remove this line if not requested</t>
  </si>
  <si>
    <t>Are DDoS services available for an optional fee? If so, what is the MRC?</t>
  </si>
  <si>
    <t>Additional Fees</t>
  </si>
  <si>
    <t>Will additional fees/surcharges be applied to any of the quoted services?</t>
  </si>
  <si>
    <t>If yes, please provide an explanation of the expected fees and an estimated MRC.</t>
  </si>
  <si>
    <t>DO NOT DELETE COLUMNS L - P</t>
  </si>
  <si>
    <t>Dedicated Internet Service Location</t>
  </si>
  <si>
    <t>Dedicated Internet (without Transport) MRC</t>
  </si>
  <si>
    <t>Additional MRC</t>
  </si>
  <si>
    <t>Static IP Fee for the Qty Required
MRC</t>
  </si>
  <si>
    <t>Advanced Firewall Service</t>
  </si>
  <si>
    <t>DDoS</t>
  </si>
  <si>
    <t>Wide Area Network (WAN) Point to Point Service Locations</t>
  </si>
  <si>
    <t>Wide Area Network (WAN) Point to Point Transport MRC</t>
  </si>
  <si>
    <t>Const req for 10+ Gbps</t>
  </si>
  <si>
    <t>Pricing Attachment - Dark and/or Lit Fiber Services</t>
  </si>
  <si>
    <t>2.  Lit Fiber MRC entries must be the total cost for both endpoints of the connection.</t>
  </si>
  <si>
    <t xml:space="preserve">3.  Initial contract term cost calculations are based on the premise all quoted One-Time and Spec Construction Fees are applicable to all quoted services on that row.  </t>
  </si>
  <si>
    <t xml:space="preserve">     Should pricing those costs be dependent on the type of service or bandwidth, Offerors are instructed to create new/separate rows for the impacted services. </t>
  </si>
  <si>
    <t>Initial Term (mo):</t>
  </si>
  <si>
    <t>Entry must be # of months for formulas to function</t>
  </si>
  <si>
    <t>Offeror Contact:</t>
  </si>
  <si>
    <t>Offeror Email:</t>
  </si>
  <si>
    <t>Dark Fiber Specific Fees</t>
  </si>
  <si>
    <t>Lit Fiber Specific Fees</t>
  </si>
  <si>
    <t>One-Time and Special Construction Fees</t>
  </si>
  <si>
    <t>Initial Contract Term Total Cost</t>
  </si>
  <si>
    <t>Initial Contract Term E-Rate Eligible Cost</t>
  </si>
  <si>
    <t>Initial Contract Term E-Rate Ineligible Cost</t>
  </si>
  <si>
    <t>"A" (NOC) Location Name</t>
  </si>
  <si>
    <t>Dark Fiber
2 Strands
MRC</t>
  </si>
  <si>
    <t>Dark Fiber
M&amp;O
MRC</t>
  </si>
  <si>
    <t>Dark Fiber Equipment
NRC</t>
  </si>
  <si>
    <t>Dark Fiber Equipment Make/Model</t>
  </si>
  <si>
    <t>Lit Service
1 Gbps
MRC</t>
  </si>
  <si>
    <t>Lit Service
5 Gbps
MRC</t>
  </si>
  <si>
    <t>Lit Service
10 Gbps
MRC</t>
  </si>
  <si>
    <t>Lit Service
20 Gbps
MRC</t>
  </si>
  <si>
    <t>Lit Service
40 Gbps
MRC</t>
  </si>
  <si>
    <t>Installation
NRC</t>
  </si>
  <si>
    <t>Dark Fiber
(2 Strands)</t>
  </si>
  <si>
    <t>1 Gbps Lit</t>
  </si>
  <si>
    <t>5 Gbps Lit</t>
  </si>
  <si>
    <t>10 Gbps Lit</t>
  </si>
  <si>
    <t>20 Gbps Lit</t>
  </si>
  <si>
    <t>40 Gbps Lit</t>
  </si>
  <si>
    <t>XYZ Brand - 12345HW</t>
  </si>
  <si>
    <t>Spec Cons req for Dark Fiber only</t>
  </si>
  <si>
    <t>Pricing Attachment - Hotspot Lending Program</t>
  </si>
  <si>
    <t xml:space="preserve">• Offerors are only responsible for completing the information in the yellow columns.  </t>
  </si>
  <si>
    <t>MONTHLY SERVICES</t>
  </si>
  <si>
    <t>Service/Product Type</t>
  </si>
  <si>
    <t>Budget Cap Unit Cost (Service)</t>
  </si>
  <si>
    <t>Recurring Service Term (Mos)</t>
  </si>
  <si>
    <t>Quantity Required</t>
  </si>
  <si>
    <t>Unit Cost MRC</t>
  </si>
  <si>
    <t>Taxes/Fees/
Surcharges</t>
  </si>
  <si>
    <t>E-Rate Eligible Unit Cost Total</t>
  </si>
  <si>
    <t>Filtering/CIPA MRC (E-Rate Ineligible)</t>
  </si>
  <si>
    <t>Mobile Device Management MRC (E-Rate Ineligible)</t>
  </si>
  <si>
    <t>E-Rate Ineligible Unit Cost Total</t>
  </si>
  <si>
    <t>Total Unit MRC</t>
  </si>
  <si>
    <t>Total Extended  Cost</t>
  </si>
  <si>
    <t>Annual Fees within Service Type Funding Cap</t>
  </si>
  <si>
    <t>Wireless Internet Service for Off-Premises Use</t>
  </si>
  <si>
    <t>DEVICES</t>
  </si>
  <si>
    <t>Budget Cap Unit Cost (Equip)</t>
  </si>
  <si>
    <t>Make/Model</t>
  </si>
  <si>
    <t>Unit Cost NRC</t>
  </si>
  <si>
    <t>Configuration/ Activation</t>
  </si>
  <si>
    <t>Shipping/Delivery</t>
  </si>
  <si>
    <t>Total Unit Cost</t>
  </si>
  <si>
    <t>Total Extended Cost</t>
  </si>
  <si>
    <t>Fees within Service Type Funding Cap</t>
  </si>
  <si>
    <t>Wi-Fi Hotspot for Off-Premises Use</t>
  </si>
  <si>
    <t>HOTSPOT E-RATE BUDGET CALCULATIONS</t>
  </si>
  <si>
    <t>Library
Sq Footage</t>
  </si>
  <si>
    <t>2024 C2 Enrollment</t>
  </si>
  <si>
    <t>2024 C1 Discount Rate</t>
  </si>
  <si>
    <t>Hotspot Calculation</t>
  </si>
  <si>
    <t>3 Year Budget  Multiplie</t>
  </si>
  <si>
    <t>1 Yr Budget</t>
  </si>
  <si>
    <t>45% Not to Exceed</t>
  </si>
  <si>
    <t>1-Year E-Rate Amount</t>
  </si>
  <si>
    <t>Remaining Budget</t>
  </si>
  <si>
    <t>2025-2026 FRN Pre-Discount Calculation</t>
  </si>
  <si>
    <t>Does 2025-2026 FRN Pre-Discount Calculation Exceed 45% of Budget?</t>
  </si>
  <si>
    <t>Does 2025-2026 FRN Pre-Discount Calculation Remaining Budget?</t>
  </si>
  <si>
    <t>Pricing Attachment - Wi-Fi Services for Bookmobiles or School Buses</t>
  </si>
  <si>
    <t>• Specific models may have been listed below to provide a better understanding of the specs the applicant is interested in. As per E-rate rules, ALL proposals that include solutions functionally equivalent to the models listed below will be reviewed and considered. If proposals include an equivalent solution, vendors must also provide documentation demonstrating the solution listed on the response is functionally equivalent to what is requested.</t>
  </si>
  <si>
    <t>Service/Product Type Notes</t>
  </si>
  <si>
    <t>E-rate Eligible Unit Cost Total</t>
  </si>
  <si>
    <t>Filtering/CIPA (E-rate Ineligible)</t>
  </si>
  <si>
    <t>Extended E-rate Eligible Cost</t>
  </si>
  <si>
    <t>Extended E-rate Ineligible Cost</t>
  </si>
  <si>
    <t>Mobile Data Service</t>
  </si>
  <si>
    <t>SUBTOTAL</t>
  </si>
  <si>
    <t>DEVICES/LICENSES</t>
  </si>
  <si>
    <t>Proposed Make/Model</t>
  </si>
  <si>
    <t>E-rate Eligiblity of Proposed Make/Model</t>
  </si>
  <si>
    <t>Enter Make/Model and term for licenses</t>
  </si>
  <si>
    <t>Other</t>
  </si>
  <si>
    <t>Vendors: If additional items are required, please list here</t>
  </si>
  <si>
    <t>TOTAL</t>
  </si>
  <si>
    <t>Router/Modem for Permanent Placement</t>
  </si>
  <si>
    <t>License for New Router/Modem</t>
  </si>
  <si>
    <t>Vendor Installation Service</t>
  </si>
  <si>
    <t>License for Existing Router/Modem</t>
  </si>
  <si>
    <t>Hotspot Device Purchase</t>
  </si>
  <si>
    <t>Pricing Attachment - Category 2</t>
  </si>
  <si>
    <t>Form 470#:</t>
  </si>
  <si>
    <t>Service Provider:</t>
  </si>
  <si>
    <t>SPIN:</t>
  </si>
  <si>
    <t>Coop Contract #:</t>
  </si>
  <si>
    <t>&lt;Delete row if not part of this solicitation&gt;</t>
  </si>
  <si>
    <t>Contact Name:</t>
  </si>
  <si>
    <t>Contact E-mail:</t>
  </si>
  <si>
    <t>Contact Phone:</t>
  </si>
  <si>
    <t>Site Visit Attendee:</t>
  </si>
  <si>
    <t>&lt;Delete row if no mandatory site visit&gt;</t>
  </si>
  <si>
    <t>Pricing Sheet Response Instructions</t>
  </si>
  <si>
    <t>*Please complete the yellow cells with your proposed solution. The blue columns are autopopulated and should not be edited.</t>
  </si>
  <si>
    <t>**If you do not plan to offer a specific line item, please place "N/A" in the Proposed Solution "Make" Column.</t>
  </si>
  <si>
    <t>***Specific models have been listed below to provide a better understanding of the specs the applicant is interested in. As per E-Rate rules, ALL proposals that include solutions functionally equivalent to the models listed below will be reviewed and considered. If you provide an equivalent solution, you must also provide documentation that demonstrates the solution listed on your response is functionally equivalent to what is requested.</t>
  </si>
  <si>
    <t xml:space="preserve">****Should there be a discrepancy between the fees listed in this Pricing Attachment and any other proposal response document, the costs offered in this document shall prevail.  </t>
  </si>
  <si>
    <t>Requested Solution (or equivalent)</t>
  </si>
  <si>
    <t>*Proposed Solution</t>
  </si>
  <si>
    <t>Unit Cost Calculations</t>
  </si>
  <si>
    <t>Proposal Cost Calculations</t>
  </si>
  <si>
    <t>Type of Equipment</t>
  </si>
  <si>
    <t>Make</t>
  </si>
  <si>
    <t>Model #/SKU</t>
  </si>
  <si>
    <t>Quantity</t>
  </si>
  <si>
    <t>**Make</t>
  </si>
  <si>
    <t>***Model #/SKU</t>
  </si>
  <si>
    <t>Unit Cost</t>
  </si>
  <si>
    <t>E-Rate Eligible % of the Model</t>
  </si>
  <si>
    <t>Unit E-Rate Ineligible Cost</t>
  </si>
  <si>
    <t>Unit E-Rate Eligible Cost</t>
  </si>
  <si>
    <t>Total Extended
E-Rate Ineligible Cost</t>
  </si>
  <si>
    <t>Total Extended
E-Rate Eligible Cost</t>
  </si>
  <si>
    <t>Data Distribution</t>
  </si>
  <si>
    <t>Example Brand</t>
  </si>
  <si>
    <t>Example Model</t>
  </si>
  <si>
    <t>ABC Brand</t>
  </si>
  <si>
    <t>XYC Model</t>
  </si>
  <si>
    <t>#</t>
  </si>
  <si>
    <t>X.XX</t>
  </si>
  <si>
    <t>Miscellaneous</t>
  </si>
  <si>
    <t>Shipping/Freight</t>
  </si>
  <si>
    <t>Installation</t>
  </si>
  <si>
    <t>Total Quoted Costs:</t>
  </si>
  <si>
    <t>E-Rate Eligible Costs:</t>
  </si>
  <si>
    <t>E-Rate Ineligible Costs:</t>
  </si>
  <si>
    <t>BEN#:</t>
  </si>
  <si>
    <t xml:space="preserve"> </t>
  </si>
  <si>
    <t>Cost Calculations</t>
  </si>
  <si>
    <t>Extended E-Rate Eligible Cost by Location</t>
  </si>
  <si>
    <t>Entity 1</t>
  </si>
  <si>
    <t>Entity 2</t>
  </si>
  <si>
    <t>Entity 3</t>
  </si>
  <si>
    <t>Entity 4</t>
  </si>
  <si>
    <t>Entity 5</t>
  </si>
  <si>
    <t>Entity 6</t>
  </si>
  <si>
    <t>Model #</t>
  </si>
  <si>
    <t>***Model</t>
  </si>
  <si>
    <t>Total Extended E-Rate Ineligible Cost</t>
  </si>
  <si>
    <t>Total Extended E-Rate Eligible Cost</t>
  </si>
  <si>
    <t xml:space="preserve">Qty </t>
  </si>
  <si>
    <t>Ext Cost</t>
  </si>
  <si>
    <t>$X.XX</t>
  </si>
  <si>
    <t>PRICING ATTACHMENT</t>
  </si>
  <si>
    <t>Network Equipment and Services</t>
  </si>
  <si>
    <t>Cooperative Contract:</t>
  </si>
  <si>
    <t>Contact Title:</t>
  </si>
  <si>
    <t>Contact Email:</t>
  </si>
  <si>
    <r>
      <t xml:space="preserve">Enter information as requested in the form below, as required to provide itemized pricing for the proposed Solution to meet the requirements specified in this RFP. Include all Equipment and Services required to meet the minimum specifications in this RFP.    Proposed substitutions must be clearly identified on the Form. The Discounted Price must be the actual cost the Applicant will pay for the component, not a list price with a summary discount at the end.  </t>
    </r>
    <r>
      <rPr>
        <b/>
        <sz val="11"/>
        <color theme="1"/>
        <rFont val="Calibri"/>
        <family val="2"/>
        <scheme val="minor"/>
      </rPr>
      <t>The quantity on which to indicate each price shall be one unit unless specifically noted otherwise.</t>
    </r>
    <r>
      <rPr>
        <sz val="11"/>
        <color theme="1"/>
        <rFont val="Calibri"/>
        <family val="2"/>
        <scheme val="minor"/>
      </rPr>
      <t xml:space="preserve"> Vendors needing to expand or modify the Pricing Form should request such changes through the RFI process unless explicitly allowed in the Pricing Attachment.
</t>
    </r>
    <r>
      <rPr>
        <u/>
        <sz val="11"/>
        <rFont val="Calibri"/>
        <family val="2"/>
        <scheme val="minor"/>
      </rPr>
      <t>TRADE NAMES AND ALTERNATIVES</t>
    </r>
    <r>
      <rPr>
        <sz val="11"/>
        <rFont val="Calibri"/>
        <family val="2"/>
        <scheme val="minor"/>
      </rPr>
      <t xml:space="preserve">
For convenience in designation on the plans or in the specifications, certain articles or materials to be incorporated in the work may be designated under a trade name or in the name of a manufacturer.  Whenever in specifications any materials, process, or article is indicated or specified by grade, patent, or proprietary name or by name of manufacturer, such specification shall be deemed to be used for the purpose of facilitating description of material, process or article desired and shall be deemed to be followed by the words "or equal," and Vendor may, unless otherwise stated, offer any material, process or article which shall be substantially equal or better in every respect to that so indicated or specified. Burden of proof as to equality of any material, process or article shall rest with Vendor. Vendor shall submit request together with substantiating data for substitution of any "or equal" item within the Proposal at the closing of the RFP. Provision authorizing submission of "or equal" justification data shall not in any way authorize an extension of time of RFP response.  Please note: All “or equal” components must not void and must be supported by corresponding manufacturer warranty.  The Applicant retains the right to be sole judge as to whether equivalency has been proven and whether alternates will be accepted.</t>
    </r>
    <r>
      <rPr>
        <sz val="11"/>
        <color rgb="FFFF0000"/>
        <rFont val="Calibri"/>
        <family val="2"/>
        <scheme val="minor"/>
      </rPr>
      <t xml:space="preserve">
</t>
    </r>
  </si>
  <si>
    <t>Line Number</t>
  </si>
  <si>
    <t>Manufacturer</t>
  </si>
  <si>
    <t>Manufacturer Part Number</t>
  </si>
  <si>
    <t>Estimated Applicant Need (Total Quantity for Project)</t>
  </si>
  <si>
    <t>Proposed Product (Enter Manufactuer and Model Nbr of Proposed Substitute Product if applicable)</t>
  </si>
  <si>
    <t>Manufacturers' Suggested Retail Price (MSRP) - Qty 1</t>
  </si>
  <si>
    <t>E-Rate Eligibility (%)</t>
  </si>
  <si>
    <t>Vendor's Discounted Price - Qty 1</t>
  </si>
  <si>
    <t>Catalog Discounts</t>
  </si>
  <si>
    <t>If Vendor is offering a catalog discount (standard percentage discount for all products from a brand/manufacturer), complete section below. Vendors may expand the table as needed.</t>
  </si>
  <si>
    <t>Brand/Manufacter</t>
  </si>
  <si>
    <t>Discount Percentage</t>
  </si>
  <si>
    <t>Exclusions/Limitations and Additional Information</t>
  </si>
  <si>
    <t>* Catalog discounts reflected are a minimum discount, and additional discounts may be agreed upon by Vendor and Applicant, depending on brands/manufacturers offered, volume purchases, and other promotions.</t>
  </si>
  <si>
    <t>Additional Products and Services</t>
  </si>
  <si>
    <t xml:space="preserve">If Vendor has proposed additional products or services not directly requested in this RFP, please list those in the table below. Table may be expanded as needed to provide relevant pricing information. </t>
  </si>
  <si>
    <t>Brand/Manufacturer</t>
  </si>
  <si>
    <t xml:space="preserve">Description </t>
  </si>
  <si>
    <t>Unit Price</t>
  </si>
  <si>
    <t>Proposed Quantity</t>
  </si>
  <si>
    <t>Recommended Quantity for Applicant</t>
  </si>
  <si>
    <t>Total Cost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</si>
</sst>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7" formatCode="&quot;$&quot;#,##0.00_);\(&quot;$&quot;#,##0.00\)"/>
    <numFmt numFmtId="44" formatCode="_(&quot;$&quot;* #,##0.00_);_(&quot;$&quot;* \(#,##0.00\);_(&quot;$&quot;* &quot;-&quot;??_);_(@_)"/>
    <numFmt numFmtId="164" formatCode="&quot;$&quot;#,##0.00"/>
    <numFmt numFmtId="165" formatCode="0.000"/>
  </numFmts>
  <fonts count="53" x14ac:knownFonts="1">
    <font>
      <sz val="11"/>
      <color theme="1"/>
      <name val="Calibri"/>
      <family val="2"/>
      <scheme val="minor"/>
    </font>
    <font>
      <sz val="11"/>
      <color theme="1"/>
      <name val="Calibri"/>
      <family val="2"/>
      <scheme val="minor"/>
    </font>
    <font>
      <u/>
      <sz val="11"/>
      <color theme="10"/>
      <name val="Calibri"/>
      <family val="2"/>
      <scheme val="minor"/>
    </font>
    <font>
      <sz val="10"/>
      <color rgb="FF000000"/>
      <name val="Arial"/>
      <family val="2"/>
    </font>
    <font>
      <u/>
      <sz val="10"/>
      <color theme="10"/>
      <name val="Arial"/>
      <family val="2"/>
    </font>
    <font>
      <b/>
      <sz val="11"/>
      <color theme="1"/>
      <name val="Calibri"/>
      <family val="2"/>
      <scheme val="minor"/>
    </font>
    <font>
      <sz val="10"/>
      <name val="Arial"/>
      <family val="2"/>
    </font>
    <font>
      <b/>
      <sz val="20"/>
      <color theme="1"/>
      <name val="Calibri"/>
      <family val="2"/>
      <scheme val="minor"/>
    </font>
    <font>
      <b/>
      <sz val="12"/>
      <name val="Calibri"/>
      <family val="2"/>
      <scheme val="minor"/>
    </font>
    <font>
      <sz val="11"/>
      <name val="Calibri"/>
      <family val="2"/>
      <scheme val="minor"/>
    </font>
    <font>
      <b/>
      <sz val="11"/>
      <color rgb="FFFF0000"/>
      <name val="Calibri"/>
      <family val="2"/>
      <scheme val="minor"/>
    </font>
    <font>
      <b/>
      <u/>
      <sz val="11"/>
      <name val="Calibri"/>
      <family val="2"/>
      <scheme val="minor"/>
    </font>
    <font>
      <b/>
      <sz val="11"/>
      <name val="Calibri"/>
      <family val="2"/>
      <scheme val="minor"/>
    </font>
    <font>
      <b/>
      <sz val="10"/>
      <color theme="1"/>
      <name val="Calibri"/>
      <family val="2"/>
      <scheme val="minor"/>
    </font>
    <font>
      <sz val="10"/>
      <color theme="1"/>
      <name val="Calibri"/>
      <family val="2"/>
      <scheme val="minor"/>
    </font>
    <font>
      <sz val="12"/>
      <color theme="1"/>
      <name val="Calibri"/>
      <family val="2"/>
      <scheme val="minor"/>
    </font>
    <font>
      <b/>
      <sz val="11"/>
      <color theme="0"/>
      <name val="Calibri"/>
      <family val="2"/>
      <scheme val="minor"/>
    </font>
    <font>
      <sz val="11"/>
      <color rgb="FFFF0000"/>
      <name val="Calibri"/>
      <family val="2"/>
      <scheme val="minor"/>
    </font>
    <font>
      <b/>
      <sz val="16"/>
      <color theme="1"/>
      <name val="Calibri"/>
      <family val="2"/>
      <scheme val="minor"/>
    </font>
    <font>
      <b/>
      <sz val="14"/>
      <color theme="1"/>
      <name val="Calibri"/>
      <family val="2"/>
      <scheme val="minor"/>
    </font>
    <font>
      <sz val="14"/>
      <color theme="1"/>
      <name val="Calibri"/>
      <family val="2"/>
      <scheme val="minor"/>
    </font>
    <font>
      <u/>
      <sz val="11"/>
      <name val="Calibri"/>
      <family val="2"/>
      <scheme val="minor"/>
    </font>
    <font>
      <sz val="11"/>
      <color rgb="FF000000"/>
      <name val="Calibri"/>
      <family val="2"/>
      <scheme val="minor"/>
    </font>
    <font>
      <b/>
      <sz val="11"/>
      <color rgb="FF000000"/>
      <name val="Calibri"/>
      <family val="2"/>
    </font>
    <font>
      <b/>
      <sz val="11"/>
      <color theme="1"/>
      <name val="Calibri"/>
      <family val="2"/>
    </font>
    <font>
      <u/>
      <sz val="11"/>
      <color rgb="FF0070C0"/>
      <name val="Calibri"/>
      <family val="2"/>
      <scheme val="minor"/>
    </font>
    <font>
      <sz val="10"/>
      <name val="Calibri"/>
      <family val="2"/>
      <scheme val="minor"/>
    </font>
    <font>
      <b/>
      <sz val="10"/>
      <name val="Calibri"/>
      <family val="2"/>
      <scheme val="minor"/>
    </font>
    <font>
      <b/>
      <i/>
      <sz val="15"/>
      <name val="Calibri"/>
      <family val="2"/>
      <scheme val="minor"/>
    </font>
    <font>
      <b/>
      <sz val="17"/>
      <name val="Calibri"/>
      <family val="2"/>
      <scheme val="minor"/>
    </font>
    <font>
      <b/>
      <sz val="10"/>
      <color rgb="FFFF0000"/>
      <name val="Calibri"/>
      <family val="2"/>
      <scheme val="minor"/>
    </font>
    <font>
      <sz val="10"/>
      <color rgb="FFFF0000"/>
      <name val="Calibri"/>
      <family val="2"/>
      <scheme val="minor"/>
    </font>
    <font>
      <b/>
      <i/>
      <sz val="11"/>
      <color rgb="FFFF0000"/>
      <name val="Calibri"/>
      <family val="2"/>
      <scheme val="minor"/>
    </font>
    <font>
      <b/>
      <sz val="12"/>
      <color theme="1"/>
      <name val="Calibri"/>
      <family val="2"/>
      <scheme val="minor"/>
    </font>
    <font>
      <sz val="11"/>
      <color rgb="FF0070C0"/>
      <name val="Calibri"/>
      <family val="2"/>
      <scheme val="minor"/>
    </font>
    <font>
      <sz val="10"/>
      <color rgb="FF0070C0"/>
      <name val="Calibri"/>
      <family val="2"/>
      <scheme val="minor"/>
    </font>
    <font>
      <b/>
      <sz val="12"/>
      <color rgb="FFFF0000"/>
      <name val="Calibri"/>
      <family val="2"/>
      <scheme val="minor"/>
    </font>
    <font>
      <sz val="12"/>
      <name val="Calibri"/>
      <family val="2"/>
      <scheme val="minor"/>
    </font>
    <font>
      <b/>
      <i/>
      <sz val="11"/>
      <name val="Calibri"/>
      <family val="2"/>
      <scheme val="minor"/>
    </font>
    <font>
      <sz val="12"/>
      <color rgb="FF000000"/>
      <name val="Calibri"/>
      <family val="2"/>
      <scheme val="minor"/>
    </font>
    <font>
      <sz val="11"/>
      <name val="Calibri"/>
      <family val="2"/>
    </font>
    <font>
      <b/>
      <sz val="8"/>
      <color rgb="FFFF0000"/>
      <name val="Calibri"/>
      <family val="2"/>
      <scheme val="minor"/>
    </font>
    <font>
      <sz val="11"/>
      <color theme="4" tint="-0.499984740745262"/>
      <name val="Calibri"/>
      <family val="2"/>
      <scheme val="minor"/>
    </font>
    <font>
      <sz val="9"/>
      <color indexed="81"/>
      <name val="Tahoma"/>
      <family val="2"/>
    </font>
    <font>
      <sz val="10"/>
      <color indexed="81"/>
      <name val="Tahoma"/>
      <family val="2"/>
    </font>
    <font>
      <b/>
      <sz val="12"/>
      <color theme="4" tint="-0.499984740745262"/>
      <name val="Calibri"/>
      <family val="2"/>
      <scheme val="minor"/>
    </font>
    <font>
      <b/>
      <sz val="13"/>
      <color rgb="FFFF0000"/>
      <name val="Calibri"/>
      <family val="2"/>
      <scheme val="minor"/>
    </font>
    <font>
      <sz val="13"/>
      <color rgb="FFFF0000"/>
      <name val="Calibri"/>
      <family val="2"/>
      <scheme val="minor"/>
    </font>
    <font>
      <b/>
      <i/>
      <sz val="15"/>
      <color theme="1"/>
      <name val="Calibri"/>
      <family val="2"/>
      <scheme val="minor"/>
    </font>
    <font>
      <i/>
      <sz val="15"/>
      <color theme="1"/>
      <name val="Calibri"/>
      <family val="2"/>
      <scheme val="minor"/>
    </font>
    <font>
      <u/>
      <sz val="10"/>
      <name val="Calibri"/>
      <family val="2"/>
      <scheme val="minor"/>
    </font>
    <font>
      <i/>
      <sz val="10"/>
      <name val="Calibri"/>
      <family val="2"/>
      <scheme val="minor"/>
    </font>
    <font>
      <b/>
      <sz val="14"/>
      <name val="Calibri"/>
      <family val="2"/>
      <scheme val="minor"/>
    </font>
  </fonts>
  <fills count="22">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
      <patternFill patternType="solid">
        <fgColor rgb="FFFFFFCC"/>
        <bgColor theme="4" tint="0.79998168889431442"/>
      </patternFill>
    </fill>
    <fill>
      <patternFill patternType="solid">
        <fgColor rgb="FFFFFFCC"/>
        <bgColor indexed="64"/>
      </patternFill>
    </fill>
    <fill>
      <patternFill patternType="solid">
        <fgColor theme="4" tint="0.59999389629810485"/>
        <bgColor indexed="64"/>
      </patternFill>
    </fill>
    <fill>
      <patternFill patternType="solid">
        <fgColor theme="5" tint="0.79998168889431442"/>
        <bgColor indexed="64"/>
      </patternFill>
    </fill>
    <fill>
      <patternFill patternType="solid">
        <fgColor theme="4" tint="-0.499984740745262"/>
        <bgColor indexed="64"/>
      </patternFill>
    </fill>
    <fill>
      <patternFill patternType="solid">
        <fgColor theme="6" tint="-0.499984740745262"/>
        <bgColor indexed="64"/>
      </patternFill>
    </fill>
    <fill>
      <patternFill patternType="solid">
        <fgColor theme="7" tint="-0.499984740745262"/>
        <bgColor indexed="64"/>
      </patternFill>
    </fill>
    <fill>
      <patternFill patternType="solid">
        <fgColor theme="0"/>
        <bgColor indexed="64"/>
      </patternFill>
    </fill>
    <fill>
      <patternFill patternType="solid">
        <fgColor theme="0"/>
        <bgColor theme="4" tint="0.79998168889431442"/>
      </patternFill>
    </fill>
    <fill>
      <patternFill patternType="solid">
        <fgColor theme="7" tint="0.79998168889431442"/>
        <bgColor indexed="64"/>
      </patternFill>
    </fill>
    <fill>
      <patternFill patternType="solid">
        <fgColor theme="4" tint="0.79998168889431442"/>
        <bgColor indexed="64"/>
      </patternFill>
    </fill>
    <fill>
      <patternFill patternType="solid">
        <fgColor theme="1"/>
        <bgColor indexed="64"/>
      </patternFill>
    </fill>
    <fill>
      <patternFill patternType="solid">
        <fgColor theme="7" tint="0.59999389629810485"/>
        <bgColor indexed="64"/>
      </patternFill>
    </fill>
    <fill>
      <patternFill patternType="solid">
        <fgColor theme="7" tint="0.39997558519241921"/>
        <bgColor indexed="64"/>
      </patternFill>
    </fill>
    <fill>
      <patternFill patternType="solid">
        <fgColor theme="4" tint="0.79998168889431442"/>
        <bgColor theme="4" tint="0.79998168889431442"/>
      </patternFill>
    </fill>
    <fill>
      <patternFill patternType="solid">
        <fgColor theme="7" tint="0.79998168889431442"/>
        <bgColor indexed="65"/>
      </patternFill>
    </fill>
    <fill>
      <patternFill patternType="solid">
        <fgColor rgb="FFFFFFEF"/>
        <bgColor indexed="64"/>
      </patternFill>
    </fill>
    <fill>
      <patternFill patternType="solid">
        <fgColor rgb="FFFFFFEF"/>
        <bgColor theme="4" tint="0.79998168889431442"/>
      </patternFill>
    </fill>
  </fills>
  <borders count="55">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auto="1"/>
      </left>
      <right style="thin">
        <color auto="1"/>
      </right>
      <top style="thin">
        <color auto="1"/>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auto="1"/>
      </right>
      <top style="thin">
        <color indexed="64"/>
      </top>
      <bottom style="medium">
        <color indexed="64"/>
      </bottom>
      <diagonal/>
    </border>
    <border>
      <left style="thin">
        <color auto="1"/>
      </left>
      <right style="thin">
        <color auto="1"/>
      </right>
      <top style="thin">
        <color indexed="64"/>
      </top>
      <bottom style="medium">
        <color indexed="64"/>
      </bottom>
      <diagonal/>
    </border>
    <border>
      <left style="thin">
        <color auto="1"/>
      </left>
      <right/>
      <top style="thin">
        <color indexed="64"/>
      </top>
      <bottom style="medium">
        <color indexed="64"/>
      </bottom>
      <diagonal/>
    </border>
    <border>
      <left style="thin">
        <color auto="1"/>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auto="1"/>
      </right>
      <top style="thin">
        <color indexed="64"/>
      </top>
      <bottom style="thin">
        <color indexed="64"/>
      </bottom>
      <diagonal/>
    </border>
    <border>
      <left style="thin">
        <color auto="1"/>
      </left>
      <right style="medium">
        <color indexed="64"/>
      </right>
      <top style="thin">
        <color indexed="64"/>
      </top>
      <bottom style="thin">
        <color indexed="64"/>
      </bottom>
      <diagonal/>
    </border>
    <border>
      <left style="medium">
        <color indexed="64"/>
      </left>
      <right style="thin">
        <color auto="1"/>
      </right>
      <top style="thin">
        <color indexed="64"/>
      </top>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right/>
      <top style="thin">
        <color indexed="64"/>
      </top>
      <bottom style="thin">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style="thin">
        <color auto="1"/>
      </right>
      <top style="thin">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style="thin">
        <color auto="1"/>
      </top>
      <bottom style="medium">
        <color indexed="64"/>
      </bottom>
      <diagonal/>
    </border>
    <border>
      <left style="thin">
        <color auto="1"/>
      </left>
      <right/>
      <top style="medium">
        <color indexed="64"/>
      </top>
      <bottom style="medium">
        <color indexed="64"/>
      </bottom>
      <diagonal/>
    </border>
    <border>
      <left style="thin">
        <color auto="1"/>
      </left>
      <right style="medium">
        <color indexed="64"/>
      </right>
      <top style="thin">
        <color indexed="64"/>
      </top>
      <bottom/>
      <diagonal/>
    </border>
    <border>
      <left style="medium">
        <color indexed="64"/>
      </left>
      <right/>
      <top style="thin">
        <color indexed="64"/>
      </top>
      <bottom style="medium">
        <color indexed="64"/>
      </bottom>
      <diagonal/>
    </border>
    <border>
      <left style="thin">
        <color auto="1"/>
      </left>
      <right style="medium">
        <color indexed="64"/>
      </right>
      <top/>
      <bottom style="thin">
        <color indexed="64"/>
      </bottom>
      <diagonal/>
    </border>
  </borders>
  <cellStyleXfs count="10">
    <xf numFmtId="0" fontId="0" fillId="0" borderId="0"/>
    <xf numFmtId="9" fontId="1" fillId="0" borderId="0" applyFont="0" applyFill="0" applyBorder="0" applyAlignment="0" applyProtection="0"/>
    <xf numFmtId="0" fontId="1" fillId="0" borderId="0"/>
    <xf numFmtId="0" fontId="2" fillId="0" borderId="0" applyNumberFormat="0" applyFill="0" applyBorder="0" applyAlignment="0" applyProtection="0"/>
    <xf numFmtId="0" fontId="3" fillId="0" borderId="0"/>
    <xf numFmtId="0" fontId="4" fillId="0" borderId="0" applyNumberFormat="0" applyFill="0" applyBorder="0" applyAlignment="0" applyProtection="0"/>
    <xf numFmtId="0" fontId="3" fillId="0" borderId="0"/>
    <xf numFmtId="44" fontId="1" fillId="0" borderId="0" applyFont="0" applyFill="0" applyBorder="0" applyAlignment="0" applyProtection="0"/>
    <xf numFmtId="0" fontId="6" fillId="0" borderId="0"/>
    <xf numFmtId="0" fontId="1" fillId="19" borderId="0" applyNumberFormat="0" applyBorder="0" applyAlignment="0" applyProtection="0"/>
  </cellStyleXfs>
  <cellXfs count="657">
    <xf numFmtId="0" fontId="0" fillId="0" borderId="0" xfId="0"/>
    <xf numFmtId="0" fontId="0" fillId="0" borderId="0" xfId="0" applyAlignment="1" applyProtection="1">
      <alignment wrapText="1"/>
      <protection locked="0"/>
    </xf>
    <xf numFmtId="0" fontId="0" fillId="0" borderId="0" xfId="0" applyProtection="1">
      <protection locked="0"/>
    </xf>
    <xf numFmtId="10" fontId="0" fillId="0" borderId="0" xfId="0" applyNumberFormat="1" applyAlignment="1" applyProtection="1">
      <alignment horizontal="left" vertical="center" wrapText="1"/>
      <protection locked="0"/>
    </xf>
    <xf numFmtId="0" fontId="10" fillId="0" borderId="0" xfId="0" applyFont="1" applyAlignment="1" applyProtection="1">
      <alignment horizontal="left"/>
      <protection locked="0"/>
    </xf>
    <xf numFmtId="0" fontId="0" fillId="0" borderId="0" xfId="0" applyAlignment="1" applyProtection="1">
      <alignment horizontal="right"/>
      <protection locked="0"/>
    </xf>
    <xf numFmtId="0" fontId="0" fillId="0" borderId="0" xfId="0" applyAlignment="1" applyProtection="1">
      <alignment horizontal="right" wrapText="1"/>
      <protection locked="0"/>
    </xf>
    <xf numFmtId="0" fontId="9" fillId="0" borderId="0" xfId="0" applyFont="1" applyAlignment="1" applyProtection="1">
      <alignment horizontal="left" vertical="center" wrapText="1"/>
      <protection locked="0"/>
    </xf>
    <xf numFmtId="10" fontId="9" fillId="0" borderId="0" xfId="0" applyNumberFormat="1" applyFont="1" applyAlignment="1" applyProtection="1">
      <alignment horizontal="left" vertical="center" wrapText="1"/>
      <protection locked="0"/>
    </xf>
    <xf numFmtId="0" fontId="9" fillId="0" borderId="0" xfId="0" applyFont="1" applyAlignment="1" applyProtection="1">
      <alignment wrapText="1"/>
      <protection locked="0"/>
    </xf>
    <xf numFmtId="0" fontId="9" fillId="0" borderId="0" xfId="0" applyFont="1" applyAlignment="1" applyProtection="1">
      <alignment horizontal="right" wrapText="1"/>
      <protection locked="0"/>
    </xf>
    <xf numFmtId="0" fontId="9" fillId="0" borderId="0" xfId="0" applyFont="1" applyProtection="1">
      <protection locked="0"/>
    </xf>
    <xf numFmtId="0" fontId="5" fillId="0" borderId="0" xfId="0" applyFont="1" applyAlignment="1" applyProtection="1">
      <alignment wrapText="1"/>
      <protection locked="0"/>
    </xf>
    <xf numFmtId="0" fontId="14" fillId="0" borderId="0" xfId="0" applyFont="1" applyProtection="1">
      <protection locked="0"/>
    </xf>
    <xf numFmtId="1" fontId="9" fillId="0" borderId="0" xfId="8" applyNumberFormat="1" applyFont="1" applyAlignment="1" applyProtection="1">
      <alignment horizontal="center" vertical="center" wrapText="1" shrinkToFit="1"/>
      <protection locked="0"/>
    </xf>
    <xf numFmtId="10" fontId="0" fillId="0" borderId="0" xfId="0" applyNumberFormat="1" applyProtection="1">
      <protection locked="0"/>
    </xf>
    <xf numFmtId="0" fontId="15" fillId="0" borderId="0" xfId="0" applyFont="1" applyAlignment="1" applyProtection="1">
      <alignment horizontal="center" vertical="center"/>
      <protection locked="0"/>
    </xf>
    <xf numFmtId="0" fontId="0" fillId="0" borderId="0" xfId="0" applyAlignment="1" applyProtection="1">
      <alignment horizontal="left" wrapText="1"/>
      <protection locked="0"/>
    </xf>
    <xf numFmtId="0" fontId="10" fillId="0" borderId="0" xfId="0" applyFont="1" applyAlignment="1" applyProtection="1">
      <alignment horizontal="center" vertical="center" wrapText="1"/>
      <protection locked="0"/>
    </xf>
    <xf numFmtId="0" fontId="0" fillId="0" borderId="0" xfId="0" applyAlignment="1">
      <alignment horizontal="left" vertical="top"/>
    </xf>
    <xf numFmtId="0" fontId="0" fillId="0" borderId="0" xfId="0" applyAlignment="1">
      <alignment horizontal="left" vertical="center"/>
    </xf>
    <xf numFmtId="0" fontId="0" fillId="0" borderId="0" xfId="0" applyAlignment="1" applyProtection="1">
      <alignment vertical="center"/>
      <protection locked="0"/>
    </xf>
    <xf numFmtId="0" fontId="0" fillId="0" borderId="0" xfId="0" applyAlignment="1" applyProtection="1">
      <alignment vertical="center" wrapText="1"/>
      <protection locked="0"/>
    </xf>
    <xf numFmtId="10" fontId="0" fillId="0" borderId="0" xfId="0" applyNumberFormat="1" applyAlignment="1" applyProtection="1">
      <alignment vertical="center" wrapText="1"/>
      <protection locked="0"/>
    </xf>
    <xf numFmtId="0" fontId="12" fillId="0" borderId="0" xfId="0" applyFont="1" applyAlignment="1">
      <alignment horizontal="left" vertical="center"/>
    </xf>
    <xf numFmtId="0" fontId="12" fillId="11" borderId="0" xfId="0" applyFont="1" applyFill="1" applyAlignment="1">
      <alignment horizontal="left" vertical="center"/>
    </xf>
    <xf numFmtId="0" fontId="0" fillId="11" borderId="0" xfId="0" applyFill="1" applyProtection="1">
      <protection locked="0"/>
    </xf>
    <xf numFmtId="0" fontId="0" fillId="11" borderId="0" xfId="0" applyFill="1" applyAlignment="1" applyProtection="1">
      <alignment horizontal="left" vertical="center" wrapText="1"/>
      <protection locked="0"/>
    </xf>
    <xf numFmtId="0" fontId="0" fillId="12" borderId="0" xfId="0" applyFill="1" applyAlignment="1" applyProtection="1">
      <alignment horizontal="left" vertical="center" wrapText="1"/>
      <protection locked="0"/>
    </xf>
    <xf numFmtId="0" fontId="12" fillId="0" borderId="0" xfId="0" applyFont="1" applyAlignment="1" applyProtection="1">
      <alignment horizontal="right" vertical="center" wrapText="1"/>
      <protection locked="0"/>
    </xf>
    <xf numFmtId="0" fontId="9" fillId="0" borderId="0" xfId="0" applyFont="1" applyAlignment="1" applyProtection="1">
      <alignment vertical="center" wrapText="1"/>
      <protection locked="0"/>
    </xf>
    <xf numFmtId="0" fontId="12" fillId="0" borderId="0" xfId="0" applyFont="1" applyAlignment="1">
      <alignment horizontal="left" vertical="center" wrapText="1"/>
    </xf>
    <xf numFmtId="0" fontId="12" fillId="0" borderId="0" xfId="0" applyFont="1" applyAlignment="1">
      <alignment vertical="center" wrapText="1"/>
    </xf>
    <xf numFmtId="0" fontId="12" fillId="0" borderId="0" xfId="0" applyFont="1" applyAlignment="1" applyProtection="1">
      <alignment vertical="center" wrapText="1"/>
      <protection locked="0"/>
    </xf>
    <xf numFmtId="0" fontId="5" fillId="0" borderId="0" xfId="0" applyFont="1" applyAlignment="1" applyProtection="1">
      <alignment horizontal="left" wrapText="1"/>
      <protection locked="0"/>
    </xf>
    <xf numFmtId="0" fontId="9" fillId="12" borderId="5" xfId="0" applyFont="1" applyFill="1" applyBorder="1" applyAlignment="1" applyProtection="1">
      <alignment horizontal="left" vertical="center"/>
      <protection locked="0"/>
    </xf>
    <xf numFmtId="0" fontId="9" fillId="11" borderId="6" xfId="0" applyFont="1" applyFill="1" applyBorder="1" applyAlignment="1" applyProtection="1">
      <alignment horizontal="left"/>
      <protection locked="0"/>
    </xf>
    <xf numFmtId="0" fontId="9" fillId="0" borderId="5" xfId="0" applyFont="1" applyBorder="1" applyAlignment="1">
      <alignment horizontal="left" vertical="center"/>
    </xf>
    <xf numFmtId="0" fontId="0" fillId="0" borderId="6" xfId="0" applyBorder="1" applyAlignment="1">
      <alignment horizontal="left"/>
    </xf>
    <xf numFmtId="0" fontId="9" fillId="12" borderId="0" xfId="0" applyFont="1" applyFill="1" applyAlignment="1" applyProtection="1">
      <alignment horizontal="left" vertical="center"/>
      <protection locked="0"/>
    </xf>
    <xf numFmtId="0" fontId="9" fillId="11" borderId="0" xfId="0" applyFont="1" applyFill="1" applyAlignment="1" applyProtection="1">
      <alignment horizontal="left"/>
      <protection locked="0"/>
    </xf>
    <xf numFmtId="0" fontId="9" fillId="11" borderId="0" xfId="0" applyFont="1" applyFill="1" applyAlignment="1" applyProtection="1">
      <alignment horizontal="left" vertical="center" wrapText="1"/>
      <protection locked="0"/>
    </xf>
    <xf numFmtId="0" fontId="9" fillId="11" borderId="0" xfId="0" applyFont="1" applyFill="1" applyAlignment="1" applyProtection="1">
      <alignment wrapText="1"/>
      <protection locked="0"/>
    </xf>
    <xf numFmtId="10" fontId="9" fillId="11" borderId="0" xfId="0" applyNumberFormat="1" applyFont="1" applyFill="1" applyAlignment="1" applyProtection="1">
      <alignment horizontal="left" vertical="center" wrapText="1"/>
      <protection locked="0"/>
    </xf>
    <xf numFmtId="0" fontId="9" fillId="11" borderId="0" xfId="0" applyFont="1" applyFill="1" applyAlignment="1" applyProtection="1">
      <alignment horizontal="right" wrapText="1"/>
      <protection locked="0"/>
    </xf>
    <xf numFmtId="0" fontId="9" fillId="11" borderId="0" xfId="0" applyFont="1" applyFill="1" applyProtection="1">
      <protection locked="0"/>
    </xf>
    <xf numFmtId="0" fontId="12" fillId="0" borderId="0" xfId="0" applyFont="1" applyAlignment="1" applyProtection="1">
      <alignment horizontal="left" vertical="center" wrapText="1"/>
      <protection locked="0"/>
    </xf>
    <xf numFmtId="0" fontId="12" fillId="11" borderId="0" xfId="0" applyFont="1" applyFill="1" applyAlignment="1" applyProtection="1">
      <alignment horizontal="right" vertical="center" wrapText="1"/>
      <protection locked="0"/>
    </xf>
    <xf numFmtId="49" fontId="26" fillId="0" borderId="27" xfId="8" applyNumberFormat="1" applyFont="1" applyBorder="1" applyAlignment="1" applyProtection="1">
      <alignment horizontal="left" vertical="center" wrapText="1" shrinkToFit="1"/>
      <protection locked="0"/>
    </xf>
    <xf numFmtId="49" fontId="26" fillId="0" borderId="1" xfId="8" applyNumberFormat="1" applyFont="1" applyBorder="1" applyAlignment="1">
      <alignment horizontal="left" vertical="center" wrapText="1" shrinkToFit="1"/>
    </xf>
    <xf numFmtId="1" fontId="26" fillId="0" borderId="28" xfId="8" applyNumberFormat="1" applyFont="1" applyBorder="1" applyAlignment="1">
      <alignment horizontal="center" vertical="center" wrapText="1" shrinkToFit="1"/>
    </xf>
    <xf numFmtId="164" fontId="14" fillId="0" borderId="28" xfId="0" applyNumberFormat="1" applyFont="1" applyBorder="1" applyAlignment="1">
      <alignment horizontal="center"/>
    </xf>
    <xf numFmtId="0" fontId="26" fillId="0" borderId="27" xfId="8" applyFont="1" applyBorder="1" applyAlignment="1">
      <alignment horizontal="center" vertical="center" wrapText="1" shrinkToFit="1"/>
    </xf>
    <xf numFmtId="164" fontId="26" fillId="0" borderId="1" xfId="0" applyNumberFormat="1" applyFont="1" applyBorder="1" applyAlignment="1">
      <alignment horizontal="center" vertical="center"/>
    </xf>
    <xf numFmtId="0" fontId="26" fillId="0" borderId="1" xfId="8" applyFont="1" applyBorder="1" applyAlignment="1">
      <alignment horizontal="center" vertical="center" wrapText="1" shrinkToFit="1"/>
    </xf>
    <xf numFmtId="164" fontId="26" fillId="0" borderId="28" xfId="0" applyNumberFormat="1" applyFont="1" applyBorder="1" applyAlignment="1">
      <alignment horizontal="center" vertical="center"/>
    </xf>
    <xf numFmtId="3" fontId="26" fillId="0" borderId="1" xfId="8" applyNumberFormat="1" applyFont="1" applyBorder="1" applyAlignment="1">
      <alignment horizontal="center" vertical="center" wrapText="1" shrinkToFit="1"/>
    </xf>
    <xf numFmtId="0" fontId="14" fillId="0" borderId="1" xfId="0" applyFont="1" applyBorder="1"/>
    <xf numFmtId="0" fontId="14" fillId="0" borderId="23" xfId="0" applyFont="1" applyBorder="1"/>
    <xf numFmtId="1" fontId="26" fillId="0" borderId="25" xfId="8" applyNumberFormat="1" applyFont="1" applyBorder="1" applyAlignment="1">
      <alignment horizontal="center" vertical="center" wrapText="1" shrinkToFit="1"/>
    </xf>
    <xf numFmtId="164" fontId="14" fillId="0" borderId="25" xfId="0" applyNumberFormat="1" applyFont="1" applyBorder="1" applyAlignment="1">
      <alignment horizontal="center"/>
    </xf>
    <xf numFmtId="0" fontId="26" fillId="0" borderId="22" xfId="8" applyFont="1" applyBorder="1" applyAlignment="1">
      <alignment horizontal="center" vertical="center" wrapText="1" shrinkToFit="1"/>
    </xf>
    <xf numFmtId="164" fontId="26" fillId="0" borderId="23" xfId="0" applyNumberFormat="1" applyFont="1" applyBorder="1" applyAlignment="1">
      <alignment horizontal="center" vertical="center"/>
    </xf>
    <xf numFmtId="3" fontId="26" fillId="0" borderId="23" xfId="8" applyNumberFormat="1" applyFont="1" applyBorder="1" applyAlignment="1">
      <alignment horizontal="center" vertical="center" wrapText="1" shrinkToFit="1"/>
    </xf>
    <xf numFmtId="0" fontId="26" fillId="0" borderId="23" xfId="8" applyFont="1" applyBorder="1" applyAlignment="1">
      <alignment horizontal="center" vertical="center" wrapText="1" shrinkToFit="1"/>
    </xf>
    <xf numFmtId="164" fontId="26" fillId="0" borderId="25" xfId="0" applyNumberFormat="1" applyFont="1" applyBorder="1" applyAlignment="1">
      <alignment horizontal="center" vertical="center"/>
    </xf>
    <xf numFmtId="164" fontId="0" fillId="0" borderId="35" xfId="0" applyNumberFormat="1" applyBorder="1"/>
    <xf numFmtId="164" fontId="0" fillId="0" borderId="28" xfId="0" applyNumberFormat="1" applyBorder="1"/>
    <xf numFmtId="164" fontId="0" fillId="0" borderId="25" xfId="0" applyNumberFormat="1" applyBorder="1"/>
    <xf numFmtId="0" fontId="14" fillId="0" borderId="0" xfId="0" applyFont="1" applyAlignment="1" applyProtection="1">
      <alignment vertical="center"/>
      <protection locked="0"/>
    </xf>
    <xf numFmtId="0" fontId="26" fillId="0" borderId="1" xfId="0" applyFont="1" applyBorder="1" applyAlignment="1">
      <alignment vertical="center" wrapText="1"/>
    </xf>
    <xf numFmtId="0" fontId="26" fillId="0" borderId="1" xfId="0" applyFont="1" applyBorder="1" applyAlignment="1">
      <alignment vertical="center"/>
    </xf>
    <xf numFmtId="1" fontId="26" fillId="0" borderId="5" xfId="0" applyNumberFormat="1" applyFont="1" applyBorder="1" applyAlignment="1">
      <alignment horizontal="center" vertical="center" wrapText="1"/>
    </xf>
    <xf numFmtId="44" fontId="14" fillId="0" borderId="27" xfId="0" applyNumberFormat="1" applyFont="1" applyBorder="1" applyAlignment="1">
      <alignment vertical="center" wrapText="1"/>
    </xf>
    <xf numFmtId="44" fontId="14" fillId="0" borderId="1" xfId="0" applyNumberFormat="1" applyFont="1" applyBorder="1" applyAlignment="1">
      <alignment vertical="center" wrapText="1"/>
    </xf>
    <xf numFmtId="44" fontId="14" fillId="0" borderId="28" xfId="0" applyNumberFormat="1" applyFont="1" applyBorder="1" applyAlignment="1">
      <alignment vertical="center" wrapText="1"/>
    </xf>
    <xf numFmtId="0" fontId="14" fillId="0" borderId="1" xfId="0" applyFont="1" applyBorder="1" applyAlignment="1">
      <alignment vertical="center" wrapText="1"/>
    </xf>
    <xf numFmtId="1" fontId="14" fillId="0" borderId="5" xfId="0" applyNumberFormat="1" applyFont="1" applyBorder="1" applyAlignment="1">
      <alignment horizontal="center" vertical="center" wrapText="1"/>
    </xf>
    <xf numFmtId="0" fontId="14" fillId="0" borderId="1" xfId="0" applyFont="1" applyBorder="1" applyAlignment="1">
      <alignment vertical="center"/>
    </xf>
    <xf numFmtId="0" fontId="14" fillId="0" borderId="23" xfId="0" applyFont="1" applyBorder="1" applyAlignment="1">
      <alignment vertical="center" wrapText="1"/>
    </xf>
    <xf numFmtId="1" fontId="14" fillId="0" borderId="24" xfId="0" applyNumberFormat="1" applyFont="1" applyBorder="1" applyAlignment="1">
      <alignment horizontal="center" vertical="center" wrapText="1"/>
    </xf>
    <xf numFmtId="44" fontId="14" fillId="0" borderId="29" xfId="0" applyNumberFormat="1" applyFont="1" applyBorder="1" applyAlignment="1">
      <alignment vertical="center" wrapText="1"/>
    </xf>
    <xf numFmtId="0" fontId="0" fillId="0" borderId="0" xfId="0" applyAlignment="1">
      <alignment vertical="center"/>
    </xf>
    <xf numFmtId="0" fontId="28" fillId="0" borderId="0" xfId="0" applyFont="1" applyAlignment="1">
      <alignment vertical="center"/>
    </xf>
    <xf numFmtId="0" fontId="29" fillId="0" borderId="0" xfId="0" applyFont="1" applyAlignment="1">
      <alignment vertical="center"/>
    </xf>
    <xf numFmtId="0" fontId="10" fillId="0" borderId="0" xfId="0" applyFont="1" applyAlignment="1">
      <alignment vertical="center"/>
    </xf>
    <xf numFmtId="0" fontId="31" fillId="0" borderId="0" xfId="0" applyFont="1" applyAlignment="1">
      <alignment vertical="center"/>
    </xf>
    <xf numFmtId="0" fontId="12" fillId="0" borderId="0" xfId="0" applyFont="1" applyAlignment="1">
      <alignment vertical="center"/>
    </xf>
    <xf numFmtId="0" fontId="32" fillId="0" borderId="37" xfId="0" applyFont="1" applyBorder="1" applyAlignment="1">
      <alignment vertical="center"/>
    </xf>
    <xf numFmtId="0" fontId="0" fillId="0" borderId="37" xfId="0" applyBorder="1" applyAlignment="1">
      <alignment vertical="center"/>
    </xf>
    <xf numFmtId="0" fontId="14" fillId="0" borderId="0" xfId="0" applyFont="1" applyAlignment="1">
      <alignment vertical="center" wrapText="1"/>
    </xf>
    <xf numFmtId="0" fontId="27" fillId="2" borderId="1" xfId="0" applyFont="1" applyFill="1" applyBorder="1" applyAlignment="1">
      <alignment horizontal="center" vertical="center" wrapText="1"/>
    </xf>
    <xf numFmtId="0" fontId="27" fillId="2" borderId="1" xfId="0" applyFont="1" applyFill="1" applyBorder="1" applyAlignment="1">
      <alignment horizontal="centerContinuous" vertical="center" wrapText="1"/>
    </xf>
    <xf numFmtId="0" fontId="14" fillId="2" borderId="36" xfId="0" applyFont="1" applyFill="1" applyBorder="1" applyAlignment="1">
      <alignment horizontal="centerContinuous" vertical="center" wrapText="1"/>
    </xf>
    <xf numFmtId="0" fontId="14" fillId="2" borderId="6" xfId="0" applyFont="1" applyFill="1" applyBorder="1" applyAlignment="1">
      <alignment horizontal="centerContinuous" vertical="center" wrapText="1"/>
    </xf>
    <xf numFmtId="0" fontId="31" fillId="0" borderId="0" xfId="0" applyFont="1" applyAlignment="1">
      <alignment horizontal="left" vertical="top" wrapText="1"/>
    </xf>
    <xf numFmtId="0" fontId="14" fillId="0" borderId="0" xfId="0" applyFont="1" applyAlignment="1">
      <alignment vertical="center"/>
    </xf>
    <xf numFmtId="7" fontId="26" fillId="0" borderId="1" xfId="0" applyNumberFormat="1" applyFont="1" applyBorder="1" applyAlignment="1" applyProtection="1">
      <alignment horizontal="right" vertical="center"/>
      <protection locked="0"/>
    </xf>
    <xf numFmtId="0" fontId="14" fillId="0" borderId="5" xfId="0" applyFont="1" applyBorder="1" applyAlignment="1">
      <alignment horizontal="left" vertical="center"/>
    </xf>
    <xf numFmtId="0" fontId="14" fillId="0" borderId="36" xfId="0" applyFont="1" applyBorder="1" applyAlignment="1">
      <alignment horizontal="left" vertical="center"/>
    </xf>
    <xf numFmtId="0" fontId="14" fillId="0" borderId="5" xfId="0" applyFont="1" applyBorder="1" applyAlignment="1">
      <alignment vertical="center"/>
    </xf>
    <xf numFmtId="0" fontId="14" fillId="0" borderId="6" xfId="0" applyFont="1" applyBorder="1" applyAlignment="1">
      <alignment horizontal="left" vertical="center"/>
    </xf>
    <xf numFmtId="164" fontId="14" fillId="0" borderId="6" xfId="0" applyNumberFormat="1" applyFont="1" applyBorder="1" applyAlignment="1" applyProtection="1">
      <alignment horizontal="right" vertical="center"/>
      <protection locked="0"/>
    </xf>
    <xf numFmtId="164" fontId="14" fillId="0" borderId="1" xfId="0" applyNumberFormat="1" applyFont="1" applyBorder="1" applyAlignment="1" applyProtection="1">
      <alignment horizontal="right" vertical="center"/>
      <protection locked="0"/>
    </xf>
    <xf numFmtId="164" fontId="14" fillId="0" borderId="1" xfId="0" applyNumberFormat="1" applyFont="1" applyBorder="1" applyAlignment="1">
      <alignment horizontal="right" vertical="center"/>
    </xf>
    <xf numFmtId="0" fontId="14" fillId="0" borderId="1" xfId="0" applyFont="1" applyBorder="1" applyAlignment="1" applyProtection="1">
      <alignment horizontal="center" vertical="center"/>
      <protection locked="0"/>
    </xf>
    <xf numFmtId="0" fontId="14" fillId="0" borderId="37" xfId="0" applyFont="1" applyBorder="1" applyAlignment="1">
      <alignment vertical="center"/>
    </xf>
    <xf numFmtId="0" fontId="34" fillId="0" borderId="10" xfId="0" applyFont="1" applyBorder="1" applyAlignment="1">
      <alignment vertical="center"/>
    </xf>
    <xf numFmtId="0" fontId="35" fillId="0" borderId="10" xfId="0" applyFont="1" applyBorder="1" applyAlignment="1">
      <alignment vertical="center"/>
    </xf>
    <xf numFmtId="0" fontId="0" fillId="0" borderId="0" xfId="0" applyAlignment="1">
      <alignment horizontal="right" vertical="center"/>
    </xf>
    <xf numFmtId="0" fontId="14" fillId="0" borderId="0" xfId="0" applyFont="1" applyAlignment="1">
      <alignment horizontal="right" vertical="center"/>
    </xf>
    <xf numFmtId="0" fontId="9" fillId="0" borderId="10" xfId="0" applyFont="1" applyBorder="1" applyAlignment="1">
      <alignment horizontal="left" vertical="center"/>
    </xf>
    <xf numFmtId="0" fontId="9" fillId="0" borderId="10" xfId="0" applyFont="1" applyBorder="1" applyAlignment="1">
      <alignment vertical="center"/>
    </xf>
    <xf numFmtId="0" fontId="9" fillId="0" borderId="0" xfId="0" applyFont="1" applyAlignment="1">
      <alignment vertical="center"/>
    </xf>
    <xf numFmtId="0" fontId="9" fillId="0" borderId="36" xfId="0" applyFont="1" applyBorder="1" applyAlignment="1">
      <alignment horizontal="left" vertical="center"/>
    </xf>
    <xf numFmtId="0" fontId="9" fillId="0" borderId="36" xfId="0" applyFont="1" applyBorder="1" applyAlignment="1">
      <alignment vertical="center"/>
    </xf>
    <xf numFmtId="44" fontId="26" fillId="0" borderId="28" xfId="0" applyNumberFormat="1" applyFont="1" applyBorder="1" applyAlignment="1" applyProtection="1">
      <alignment horizontal="right" vertical="center"/>
      <protection locked="0"/>
    </xf>
    <xf numFmtId="44" fontId="26" fillId="0" borderId="27" xfId="0" applyNumberFormat="1" applyFont="1" applyBorder="1" applyAlignment="1" applyProtection="1">
      <alignment horizontal="right" vertical="center"/>
      <protection locked="0"/>
    </xf>
    <xf numFmtId="44" fontId="26" fillId="0" borderId="1" xfId="0" applyNumberFormat="1" applyFont="1" applyBorder="1" applyAlignment="1" applyProtection="1">
      <alignment horizontal="right" vertical="center"/>
      <protection locked="0"/>
    </xf>
    <xf numFmtId="44" fontId="14" fillId="0" borderId="6" xfId="0" applyNumberFormat="1" applyFont="1" applyBorder="1" applyAlignment="1" applyProtection="1">
      <alignment horizontal="right" vertical="center"/>
      <protection locked="0"/>
    </xf>
    <xf numFmtId="44" fontId="14" fillId="0" borderId="1" xfId="0" applyNumberFormat="1" applyFont="1" applyBorder="1" applyAlignment="1" applyProtection="1">
      <alignment horizontal="right" vertical="center"/>
      <protection locked="0"/>
    </xf>
    <xf numFmtId="44" fontId="14" fillId="0" borderId="1" xfId="0" applyNumberFormat="1" applyFont="1" applyBorder="1" applyAlignment="1">
      <alignment horizontal="right" vertical="center"/>
    </xf>
    <xf numFmtId="44" fontId="26" fillId="0" borderId="25" xfId="0" applyNumberFormat="1" applyFont="1" applyBorder="1" applyAlignment="1" applyProtection="1">
      <alignment horizontal="right" vertical="center"/>
      <protection locked="0"/>
    </xf>
    <xf numFmtId="44" fontId="26" fillId="0" borderId="22" xfId="0" applyNumberFormat="1" applyFont="1" applyBorder="1" applyAlignment="1" applyProtection="1">
      <alignment horizontal="right" vertical="center"/>
      <protection locked="0"/>
    </xf>
    <xf numFmtId="44" fontId="26" fillId="0" borderId="23" xfId="0" applyNumberFormat="1" applyFont="1" applyBorder="1" applyAlignment="1" applyProtection="1">
      <alignment horizontal="right" vertical="center"/>
      <protection locked="0"/>
    </xf>
    <xf numFmtId="44" fontId="14" fillId="0" borderId="23" xfId="0" applyNumberFormat="1" applyFont="1" applyBorder="1" applyAlignment="1" applyProtection="1">
      <alignment horizontal="right" vertical="center"/>
      <protection locked="0"/>
    </xf>
    <xf numFmtId="44" fontId="14" fillId="0" borderId="23" xfId="0" applyNumberFormat="1" applyFont="1" applyBorder="1" applyAlignment="1">
      <alignment horizontal="right" vertical="center"/>
    </xf>
    <xf numFmtId="0" fontId="13" fillId="13" borderId="1" xfId="0" applyFont="1" applyFill="1" applyBorder="1" applyAlignment="1">
      <alignment horizontal="center" vertical="center" wrapText="1"/>
    </xf>
    <xf numFmtId="0" fontId="13" fillId="13" borderId="28" xfId="0" applyFont="1" applyFill="1" applyBorder="1" applyAlignment="1">
      <alignment horizontal="center" vertical="center" wrapText="1"/>
    </xf>
    <xf numFmtId="44" fontId="14" fillId="0" borderId="27" xfId="0" applyNumberFormat="1" applyFont="1" applyBorder="1" applyAlignment="1">
      <alignment horizontal="right" vertical="center"/>
    </xf>
    <xf numFmtId="44" fontId="14" fillId="0" borderId="28" xfId="0" applyNumberFormat="1" applyFont="1" applyBorder="1" applyAlignment="1">
      <alignment horizontal="right" vertical="center"/>
    </xf>
    <xf numFmtId="44" fontId="14" fillId="0" borderId="22" xfId="0" applyNumberFormat="1" applyFont="1" applyBorder="1" applyAlignment="1">
      <alignment horizontal="right" vertical="center"/>
    </xf>
    <xf numFmtId="44" fontId="14" fillId="0" borderId="25" xfId="0" applyNumberFormat="1" applyFont="1" applyBorder="1" applyAlignment="1">
      <alignment horizontal="right" vertical="center"/>
    </xf>
    <xf numFmtId="0" fontId="27" fillId="0" borderId="0" xfId="0" applyFont="1" applyAlignment="1">
      <alignment vertical="center"/>
    </xf>
    <xf numFmtId="0" fontId="26" fillId="0" borderId="0" xfId="0" applyFont="1" applyAlignment="1">
      <alignment vertical="center"/>
    </xf>
    <xf numFmtId="0" fontId="9" fillId="0" borderId="0" xfId="0" applyFont="1" applyAlignment="1">
      <alignment horizontal="right" vertical="center"/>
    </xf>
    <xf numFmtId="44" fontId="26" fillId="0" borderId="6" xfId="0" applyNumberFormat="1" applyFont="1" applyBorder="1" applyAlignment="1" applyProtection="1">
      <alignment horizontal="right" vertical="center"/>
      <protection locked="0"/>
    </xf>
    <xf numFmtId="44" fontId="26" fillId="0" borderId="45" xfId="0" applyNumberFormat="1" applyFont="1" applyBorder="1" applyAlignment="1" applyProtection="1">
      <alignment horizontal="right" vertical="center"/>
      <protection locked="0"/>
    </xf>
    <xf numFmtId="49" fontId="26" fillId="0" borderId="41" xfId="0" applyNumberFormat="1" applyFont="1" applyBorder="1" applyAlignment="1" applyProtection="1">
      <alignment horizontal="left" vertical="center"/>
      <protection locked="0"/>
    </xf>
    <xf numFmtId="49" fontId="26" fillId="0" borderId="43" xfId="0" applyNumberFormat="1" applyFont="1" applyBorder="1" applyAlignment="1" applyProtection="1">
      <alignment horizontal="left" vertical="center"/>
      <protection locked="0"/>
    </xf>
    <xf numFmtId="0" fontId="13" fillId="2" borderId="1" xfId="0" applyFont="1" applyFill="1" applyBorder="1" applyAlignment="1">
      <alignment horizontal="center" vertical="center" wrapText="1"/>
    </xf>
    <xf numFmtId="0" fontId="9" fillId="0" borderId="0" xfId="0" applyFont="1" applyAlignment="1">
      <alignment horizontal="left" vertical="center"/>
    </xf>
    <xf numFmtId="7" fontId="26" fillId="0" borderId="0" xfId="0" applyNumberFormat="1" applyFont="1" applyAlignment="1" applyProtection="1">
      <alignment horizontal="right" vertical="center"/>
      <protection locked="0"/>
    </xf>
    <xf numFmtId="0" fontId="14" fillId="0" borderId="0" xfId="0" applyFont="1" applyAlignment="1">
      <alignment horizontal="left" vertical="center"/>
    </xf>
    <xf numFmtId="0" fontId="0" fillId="0" borderId="0" xfId="0" applyAlignment="1">
      <alignment horizontal="left"/>
    </xf>
    <xf numFmtId="0" fontId="15" fillId="0" borderId="0" xfId="0" applyFont="1" applyAlignment="1">
      <alignment vertical="center"/>
    </xf>
    <xf numFmtId="0" fontId="17" fillId="0" borderId="0" xfId="0" applyFont="1" applyAlignment="1">
      <alignment vertical="center"/>
    </xf>
    <xf numFmtId="0" fontId="38" fillId="0" borderId="0" xfId="0" applyFont="1" applyAlignment="1">
      <alignment vertical="center"/>
    </xf>
    <xf numFmtId="0" fontId="5" fillId="0" borderId="0" xfId="0" applyFont="1" applyAlignment="1">
      <alignment vertical="center"/>
    </xf>
    <xf numFmtId="0" fontId="27" fillId="5" borderId="1" xfId="0" applyFont="1" applyFill="1" applyBorder="1" applyAlignment="1">
      <alignment horizontal="center" vertical="center" wrapText="1"/>
    </xf>
    <xf numFmtId="0" fontId="27" fillId="14" borderId="1" xfId="0" applyFont="1" applyFill="1" applyBorder="1" applyAlignment="1">
      <alignment horizontal="center" vertical="center" wrapText="1"/>
    </xf>
    <xf numFmtId="0" fontId="13" fillId="5" borderId="1" xfId="0" applyFont="1" applyFill="1" applyBorder="1" applyAlignment="1">
      <alignment horizontal="center" vertical="center" wrapText="1"/>
    </xf>
    <xf numFmtId="49" fontId="14" fillId="0" borderId="1" xfId="0" applyNumberFormat="1" applyFont="1" applyBorder="1" applyAlignment="1">
      <alignment vertical="center"/>
    </xf>
    <xf numFmtId="0" fontId="0" fillId="3" borderId="0" xfId="0" applyFill="1" applyAlignment="1">
      <alignment vertical="center"/>
    </xf>
    <xf numFmtId="0" fontId="26" fillId="0" borderId="1" xfId="0" applyFont="1" applyBorder="1" applyAlignment="1">
      <alignment horizontal="center" vertical="center"/>
    </xf>
    <xf numFmtId="0" fontId="0" fillId="0" borderId="0" xfId="0" applyAlignment="1">
      <alignment vertical="top" wrapText="1"/>
    </xf>
    <xf numFmtId="0" fontId="39" fillId="0" borderId="0" xfId="0" applyFont="1" applyAlignment="1">
      <alignment horizontal="left" vertical="center"/>
    </xf>
    <xf numFmtId="0" fontId="0" fillId="0" borderId="10" xfId="0" applyBorder="1" applyAlignment="1" applyProtection="1">
      <alignment horizontal="center"/>
      <protection locked="0"/>
    </xf>
    <xf numFmtId="0" fontId="0" fillId="3" borderId="0" xfId="0" applyFill="1"/>
    <xf numFmtId="0" fontId="0" fillId="0" borderId="10" xfId="0" applyBorder="1" applyProtection="1">
      <protection locked="0"/>
    </xf>
    <xf numFmtId="0" fontId="0" fillId="0" borderId="36" xfId="0" applyBorder="1" applyAlignment="1">
      <alignment vertical="center"/>
    </xf>
    <xf numFmtId="0" fontId="9" fillId="0" borderId="10" xfId="0" applyFont="1" applyBorder="1" applyAlignment="1" applyProtection="1">
      <alignment vertical="center"/>
      <protection locked="0"/>
    </xf>
    <xf numFmtId="0" fontId="0" fillId="0" borderId="36" xfId="0" applyBorder="1" applyAlignment="1" applyProtection="1">
      <alignment vertical="center"/>
      <protection locked="0"/>
    </xf>
    <xf numFmtId="0" fontId="10" fillId="0" borderId="0" xfId="0" applyFont="1" applyAlignment="1">
      <alignment horizontal="center" vertical="center"/>
    </xf>
    <xf numFmtId="2" fontId="0" fillId="0" borderId="0" xfId="0" applyNumberFormat="1" applyAlignment="1">
      <alignment horizontal="center" vertical="center"/>
    </xf>
    <xf numFmtId="1" fontId="0" fillId="0" borderId="0" xfId="0" applyNumberFormat="1" applyAlignment="1">
      <alignment horizontal="center" vertical="center"/>
    </xf>
    <xf numFmtId="2" fontId="10" fillId="0" borderId="0" xfId="0" applyNumberFormat="1" applyFont="1" applyAlignment="1">
      <alignment horizontal="center" vertical="center"/>
    </xf>
    <xf numFmtId="2" fontId="14" fillId="0" borderId="0" xfId="0" applyNumberFormat="1" applyFont="1" applyAlignment="1">
      <alignment horizontal="center" vertical="center"/>
    </xf>
    <xf numFmtId="1" fontId="14" fillId="0" borderId="0" xfId="0" applyNumberFormat="1" applyFont="1" applyAlignment="1">
      <alignment horizontal="center" vertical="center"/>
    </xf>
    <xf numFmtId="49" fontId="14" fillId="0" borderId="1" xfId="0" applyNumberFormat="1" applyFont="1" applyBorder="1" applyAlignment="1">
      <alignment horizontal="left" vertical="center"/>
    </xf>
    <xf numFmtId="0" fontId="14" fillId="0" borderId="1" xfId="0" applyFont="1" applyBorder="1" applyAlignment="1">
      <alignment horizontal="center" vertical="center"/>
    </xf>
    <xf numFmtId="1" fontId="14" fillId="0" borderId="1" xfId="0" applyNumberFormat="1" applyFont="1" applyBorder="1" applyAlignment="1">
      <alignment horizontal="center" vertical="center"/>
    </xf>
    <xf numFmtId="1" fontId="13" fillId="5" borderId="1" xfId="0" applyNumberFormat="1" applyFont="1" applyFill="1" applyBorder="1" applyAlignment="1">
      <alignment horizontal="center" vertical="center" wrapText="1"/>
    </xf>
    <xf numFmtId="0" fontId="5" fillId="0" borderId="0" xfId="0" applyFont="1" applyAlignment="1" applyProtection="1">
      <alignment vertical="center"/>
      <protection locked="0"/>
    </xf>
    <xf numFmtId="0" fontId="9" fillId="0" borderId="0" xfId="0" applyFont="1" applyAlignment="1" applyProtection="1">
      <alignment vertical="center"/>
      <protection locked="0"/>
    </xf>
    <xf numFmtId="49" fontId="14" fillId="0" borderId="1" xfId="0" applyNumberFormat="1" applyFont="1" applyBorder="1" applyAlignment="1" applyProtection="1">
      <alignment vertical="center"/>
      <protection locked="0"/>
    </xf>
    <xf numFmtId="0" fontId="36" fillId="0" borderId="0" xfId="0" applyFont="1" applyAlignment="1">
      <alignment horizontal="left" vertical="center"/>
    </xf>
    <xf numFmtId="0" fontId="0" fillId="0" borderId="36" xfId="0" applyBorder="1" applyAlignment="1">
      <alignment horizontal="centerContinuous" vertical="top"/>
    </xf>
    <xf numFmtId="0" fontId="10" fillId="0" borderId="10" xfId="0" applyFont="1" applyBorder="1" applyAlignment="1">
      <alignment vertical="center"/>
    </xf>
    <xf numFmtId="0" fontId="41" fillId="0" borderId="0" xfId="0" applyFont="1" applyAlignment="1">
      <alignment horizontal="left" vertical="top"/>
    </xf>
    <xf numFmtId="164" fontId="14" fillId="0" borderId="0" xfId="0" applyNumberFormat="1" applyFont="1" applyAlignment="1" applyProtection="1">
      <alignment horizontal="right" vertical="center"/>
      <protection locked="0"/>
    </xf>
    <xf numFmtId="164" fontId="14" fillId="0" borderId="0" xfId="0" applyNumberFormat="1" applyFont="1" applyAlignment="1">
      <alignment horizontal="right" vertical="center"/>
    </xf>
    <xf numFmtId="0" fontId="14" fillId="0" borderId="0" xfId="0" applyFont="1" applyAlignment="1" applyProtection="1">
      <alignment horizontal="center" vertical="center"/>
      <protection locked="0"/>
    </xf>
    <xf numFmtId="0" fontId="14" fillId="0" borderId="0" xfId="0" applyFont="1" applyAlignment="1" applyProtection="1">
      <alignment horizontal="left" vertical="center" wrapText="1"/>
      <protection locked="0"/>
    </xf>
    <xf numFmtId="0" fontId="26" fillId="0" borderId="0" xfId="0" applyFont="1" applyAlignment="1">
      <alignment horizontal="center" vertical="center"/>
    </xf>
    <xf numFmtId="0" fontId="26" fillId="0" borderId="0" xfId="0" applyFont="1" applyAlignment="1">
      <alignment horizontal="left" vertical="center" wrapText="1"/>
    </xf>
    <xf numFmtId="0" fontId="14" fillId="0" borderId="0" xfId="0" applyFont="1" applyAlignment="1">
      <alignment horizontal="left"/>
    </xf>
    <xf numFmtId="0" fontId="42" fillId="0" borderId="0" xfId="0" applyFont="1" applyAlignment="1">
      <alignment vertical="center"/>
    </xf>
    <xf numFmtId="0" fontId="8" fillId="14" borderId="5" xfId="0" applyFont="1" applyFill="1" applyBorder="1" applyAlignment="1">
      <alignment vertical="center"/>
    </xf>
    <xf numFmtId="0" fontId="37" fillId="14" borderId="36" xfId="0" applyFont="1" applyFill="1" applyBorder="1" applyAlignment="1">
      <alignment vertical="center"/>
    </xf>
    <xf numFmtId="0" fontId="37" fillId="14" borderId="6" xfId="0" applyFont="1" applyFill="1" applyBorder="1" applyAlignment="1">
      <alignment vertical="center"/>
    </xf>
    <xf numFmtId="0" fontId="33" fillId="0" borderId="0" xfId="0" applyFont="1" applyAlignment="1">
      <alignment vertical="center"/>
    </xf>
    <xf numFmtId="2" fontId="27" fillId="5" borderId="1" xfId="0" applyNumberFormat="1" applyFont="1" applyFill="1" applyBorder="1" applyAlignment="1">
      <alignment horizontal="center" vertical="center" wrapText="1"/>
    </xf>
    <xf numFmtId="0" fontId="0" fillId="0" borderId="0" xfId="0" applyAlignment="1" applyProtection="1">
      <alignment horizontal="center"/>
      <protection locked="0"/>
    </xf>
    <xf numFmtId="44" fontId="0" fillId="0" borderId="0" xfId="0" applyNumberFormat="1" applyAlignment="1" applyProtection="1">
      <alignment horizontal="left"/>
      <protection locked="0"/>
    </xf>
    <xf numFmtId="0" fontId="0" fillId="0" borderId="36" xfId="0" applyBorder="1"/>
    <xf numFmtId="0" fontId="26" fillId="0" borderId="1" xfId="0" applyFont="1" applyBorder="1" applyAlignment="1">
      <alignment horizontal="center" vertical="center" wrapText="1"/>
    </xf>
    <xf numFmtId="3" fontId="26" fillId="0" borderId="1" xfId="0" applyNumberFormat="1" applyFont="1" applyBorder="1" applyAlignment="1">
      <alignment horizontal="center" vertical="center"/>
    </xf>
    <xf numFmtId="0" fontId="5" fillId="0" borderId="0" xfId="0" applyFont="1" applyAlignment="1">
      <alignment horizontal="left" vertical="center"/>
    </xf>
    <xf numFmtId="49" fontId="14" fillId="0" borderId="27" xfId="0" applyNumberFormat="1" applyFont="1" applyBorder="1" applyAlignment="1" applyProtection="1">
      <alignment vertical="center"/>
      <protection locked="0"/>
    </xf>
    <xf numFmtId="49" fontId="14" fillId="0" borderId="5" xfId="0" applyNumberFormat="1" applyFont="1" applyBorder="1" applyAlignment="1" applyProtection="1">
      <alignment horizontal="left" vertical="center"/>
      <protection locked="0"/>
    </xf>
    <xf numFmtId="49" fontId="14" fillId="0" borderId="36" xfId="0" applyNumberFormat="1" applyFont="1" applyBorder="1" applyAlignment="1" applyProtection="1">
      <alignment horizontal="left" vertical="center"/>
      <protection locked="0"/>
    </xf>
    <xf numFmtId="49" fontId="14" fillId="0" borderId="6" xfId="0" applyNumberFormat="1" applyFont="1" applyBorder="1" applyAlignment="1" applyProtection="1">
      <alignment horizontal="left" vertical="center"/>
      <protection locked="0"/>
    </xf>
    <xf numFmtId="49" fontId="14" fillId="0" borderId="41" xfId="0" applyNumberFormat="1" applyFont="1" applyBorder="1" applyAlignment="1" applyProtection="1">
      <alignment horizontal="left" vertical="center"/>
      <protection locked="0"/>
    </xf>
    <xf numFmtId="49" fontId="14" fillId="0" borderId="44" xfId="0" applyNumberFormat="1" applyFont="1" applyBorder="1" applyAlignment="1" applyProtection="1">
      <alignment vertical="center"/>
      <protection locked="0"/>
    </xf>
    <xf numFmtId="49" fontId="14" fillId="0" borderId="5" xfId="0" applyNumberFormat="1" applyFont="1" applyBorder="1" applyAlignment="1" applyProtection="1">
      <alignment vertical="center"/>
      <protection locked="0"/>
    </xf>
    <xf numFmtId="49" fontId="14" fillId="0" borderId="22" xfId="0" applyNumberFormat="1" applyFont="1" applyBorder="1" applyAlignment="1" applyProtection="1">
      <alignment vertical="center"/>
      <protection locked="0"/>
    </xf>
    <xf numFmtId="49" fontId="14" fillId="0" borderId="24" xfId="0" applyNumberFormat="1" applyFont="1" applyBorder="1" applyAlignment="1" applyProtection="1">
      <alignment horizontal="left" vertical="center"/>
      <protection locked="0"/>
    </xf>
    <xf numFmtId="49" fontId="14" fillId="0" borderId="42" xfId="0" applyNumberFormat="1" applyFont="1" applyBorder="1" applyAlignment="1" applyProtection="1">
      <alignment horizontal="left" vertical="center"/>
      <protection locked="0"/>
    </xf>
    <xf numFmtId="49" fontId="14" fillId="0" borderId="45" xfId="0" applyNumberFormat="1" applyFont="1" applyBorder="1" applyAlignment="1" applyProtection="1">
      <alignment horizontal="left" vertical="center"/>
      <protection locked="0"/>
    </xf>
    <xf numFmtId="49" fontId="14" fillId="0" borderId="23" xfId="0" applyNumberFormat="1" applyFont="1" applyBorder="1" applyAlignment="1" applyProtection="1">
      <alignment vertical="center"/>
      <protection locked="0"/>
    </xf>
    <xf numFmtId="49" fontId="14" fillId="0" borderId="43" xfId="0" applyNumberFormat="1" applyFont="1" applyBorder="1" applyAlignment="1" applyProtection="1">
      <alignment horizontal="left" vertical="center"/>
      <protection locked="0"/>
    </xf>
    <xf numFmtId="0" fontId="0" fillId="0" borderId="0" xfId="0" applyAlignment="1" applyProtection="1">
      <alignment horizontal="right" vertical="center"/>
      <protection locked="0"/>
    </xf>
    <xf numFmtId="0" fontId="31" fillId="0" borderId="0" xfId="0" applyFont="1" applyAlignment="1" applyProtection="1">
      <alignment vertical="center"/>
      <protection locked="0"/>
    </xf>
    <xf numFmtId="0" fontId="13" fillId="14" borderId="1" xfId="0" applyFont="1" applyFill="1" applyBorder="1" applyAlignment="1">
      <alignment horizontal="center" vertical="center" wrapText="1"/>
    </xf>
    <xf numFmtId="0" fontId="13" fillId="14" borderId="28" xfId="0" applyFont="1" applyFill="1" applyBorder="1" applyAlignment="1">
      <alignment horizontal="center" vertical="center" wrapText="1"/>
    </xf>
    <xf numFmtId="1" fontId="14" fillId="0" borderId="49" xfId="0" applyNumberFormat="1" applyFont="1" applyBorder="1" applyAlignment="1" applyProtection="1">
      <alignment horizontal="center" vertical="center"/>
      <protection locked="0"/>
    </xf>
    <xf numFmtId="1" fontId="14" fillId="0" borderId="50" xfId="0" applyNumberFormat="1" applyFont="1" applyBorder="1" applyAlignment="1" applyProtection="1">
      <alignment horizontal="center" vertical="center"/>
      <protection locked="0"/>
    </xf>
    <xf numFmtId="49" fontId="14" fillId="15" borderId="27" xfId="0" applyNumberFormat="1" applyFont="1" applyFill="1" applyBorder="1" applyAlignment="1" applyProtection="1">
      <alignment vertical="center"/>
      <protection locked="0"/>
    </xf>
    <xf numFmtId="49" fontId="14" fillId="15" borderId="5" xfId="0" applyNumberFormat="1" applyFont="1" applyFill="1" applyBorder="1" applyAlignment="1" applyProtection="1">
      <alignment horizontal="left" vertical="center"/>
      <protection locked="0"/>
    </xf>
    <xf numFmtId="49" fontId="14" fillId="15" borderId="36" xfId="0" applyNumberFormat="1" applyFont="1" applyFill="1" applyBorder="1" applyAlignment="1" applyProtection="1">
      <alignment horizontal="left" vertical="center"/>
      <protection locked="0"/>
    </xf>
    <xf numFmtId="49" fontId="14" fillId="15" borderId="6" xfId="0" applyNumberFormat="1" applyFont="1" applyFill="1" applyBorder="1" applyAlignment="1" applyProtection="1">
      <alignment horizontal="left" vertical="center"/>
      <protection locked="0"/>
    </xf>
    <xf numFmtId="1" fontId="14" fillId="15" borderId="49" xfId="0" applyNumberFormat="1" applyFont="1" applyFill="1" applyBorder="1" applyAlignment="1" applyProtection="1">
      <alignment horizontal="center" vertical="center"/>
      <protection locked="0"/>
    </xf>
    <xf numFmtId="44" fontId="26" fillId="15" borderId="6" xfId="0" applyNumberFormat="1" applyFont="1" applyFill="1" applyBorder="1" applyAlignment="1" applyProtection="1">
      <alignment horizontal="right" vertical="center"/>
      <protection locked="0"/>
    </xf>
    <xf numFmtId="44" fontId="26" fillId="15" borderId="1" xfId="0" applyNumberFormat="1" applyFont="1" applyFill="1" applyBorder="1" applyAlignment="1" applyProtection="1">
      <alignment horizontal="right" vertical="center"/>
      <protection locked="0"/>
    </xf>
    <xf numFmtId="44" fontId="26" fillId="15" borderId="28" xfId="0" applyNumberFormat="1" applyFont="1" applyFill="1" applyBorder="1" applyAlignment="1" applyProtection="1">
      <alignment horizontal="right" vertical="center"/>
      <protection locked="0"/>
    </xf>
    <xf numFmtId="44" fontId="26" fillId="15" borderId="27" xfId="0" applyNumberFormat="1" applyFont="1" applyFill="1" applyBorder="1" applyAlignment="1" applyProtection="1">
      <alignment horizontal="right" vertical="center"/>
      <protection locked="0"/>
    </xf>
    <xf numFmtId="44" fontId="14" fillId="15" borderId="1" xfId="0" applyNumberFormat="1" applyFont="1" applyFill="1" applyBorder="1" applyAlignment="1" applyProtection="1">
      <alignment horizontal="right" vertical="center"/>
      <protection locked="0"/>
    </xf>
    <xf numFmtId="44" fontId="14" fillId="15" borderId="1" xfId="0" applyNumberFormat="1" applyFont="1" applyFill="1" applyBorder="1" applyAlignment="1">
      <alignment horizontal="right" vertical="center"/>
    </xf>
    <xf numFmtId="44" fontId="14" fillId="15" borderId="27" xfId="0" applyNumberFormat="1" applyFont="1" applyFill="1" applyBorder="1" applyAlignment="1">
      <alignment horizontal="right" vertical="center"/>
    </xf>
    <xf numFmtId="44" fontId="14" fillId="15" borderId="28" xfId="0" applyNumberFormat="1" applyFont="1" applyFill="1" applyBorder="1" applyAlignment="1">
      <alignment horizontal="right" vertical="center"/>
    </xf>
    <xf numFmtId="0" fontId="32" fillId="0" borderId="0" xfId="0" applyFont="1" applyAlignment="1">
      <alignment vertical="center"/>
    </xf>
    <xf numFmtId="0" fontId="0" fillId="0" borderId="0" xfId="0" applyAlignment="1" applyProtection="1">
      <alignment horizontal="left" vertical="center"/>
      <protection locked="0"/>
    </xf>
    <xf numFmtId="0" fontId="9" fillId="0" borderId="0" xfId="0" applyFont="1" applyAlignment="1" applyProtection="1">
      <alignment horizontal="left" vertical="center"/>
      <protection locked="0"/>
    </xf>
    <xf numFmtId="44" fontId="14" fillId="0" borderId="28" xfId="0" applyNumberFormat="1" applyFont="1" applyBorder="1" applyAlignment="1" applyProtection="1">
      <alignment horizontal="left" vertical="center" wrapText="1"/>
      <protection locked="0"/>
    </xf>
    <xf numFmtId="44" fontId="14" fillId="0" borderId="25" xfId="0" applyNumberFormat="1" applyFont="1" applyBorder="1" applyAlignment="1" applyProtection="1">
      <alignment horizontal="left" vertical="center" wrapText="1"/>
      <protection locked="0"/>
    </xf>
    <xf numFmtId="44" fontId="14" fillId="2" borderId="1" xfId="0" applyNumberFormat="1" applyFont="1" applyFill="1" applyBorder="1" applyAlignment="1">
      <alignment horizontal="right" vertical="center"/>
    </xf>
    <xf numFmtId="49" fontId="14" fillId="2" borderId="46" xfId="0" applyNumberFormat="1" applyFont="1" applyFill="1" applyBorder="1" applyAlignment="1">
      <alignment vertical="center"/>
    </xf>
    <xf numFmtId="49" fontId="14" fillId="2" borderId="9" xfId="0" applyNumberFormat="1" applyFont="1" applyFill="1" applyBorder="1" applyAlignment="1">
      <alignment horizontal="left" vertical="center"/>
    </xf>
    <xf numFmtId="49" fontId="14" fillId="2" borderId="10" xfId="0" applyNumberFormat="1" applyFont="1" applyFill="1" applyBorder="1" applyAlignment="1">
      <alignment horizontal="left" vertical="center"/>
    </xf>
    <xf numFmtId="49" fontId="14" fillId="2" borderId="11" xfId="0" applyNumberFormat="1" applyFont="1" applyFill="1" applyBorder="1" applyAlignment="1">
      <alignment horizontal="left" vertical="center"/>
    </xf>
    <xf numFmtId="1" fontId="14" fillId="2" borderId="49" xfId="0" applyNumberFormat="1" applyFont="1" applyFill="1" applyBorder="1" applyAlignment="1">
      <alignment horizontal="center" vertical="center"/>
    </xf>
    <xf numFmtId="44" fontId="26" fillId="2" borderId="6" xfId="0" applyNumberFormat="1" applyFont="1" applyFill="1" applyBorder="1" applyAlignment="1">
      <alignment horizontal="right" vertical="center"/>
    </xf>
    <xf numFmtId="44" fontId="26" fillId="2" borderId="1" xfId="0" applyNumberFormat="1" applyFont="1" applyFill="1" applyBorder="1" applyAlignment="1">
      <alignment horizontal="right" vertical="center"/>
    </xf>
    <xf numFmtId="44" fontId="26" fillId="2" borderId="28" xfId="0" applyNumberFormat="1" applyFont="1" applyFill="1" applyBorder="1" applyAlignment="1">
      <alignment horizontal="right" vertical="center"/>
    </xf>
    <xf numFmtId="44" fontId="26" fillId="2" borderId="27" xfId="0" applyNumberFormat="1" applyFont="1" applyFill="1" applyBorder="1" applyAlignment="1">
      <alignment horizontal="right" vertical="center"/>
    </xf>
    <xf numFmtId="44" fontId="14" fillId="2" borderId="6" xfId="0" applyNumberFormat="1" applyFont="1" applyFill="1" applyBorder="1" applyAlignment="1">
      <alignment horizontal="right" vertical="center"/>
    </xf>
    <xf numFmtId="44" fontId="14" fillId="2" borderId="28" xfId="0" applyNumberFormat="1" applyFont="1" applyFill="1" applyBorder="1" applyAlignment="1">
      <alignment horizontal="left" vertical="center" wrapText="1"/>
    </xf>
    <xf numFmtId="44" fontId="14" fillId="2" borderId="27" xfId="0" applyNumberFormat="1" applyFont="1" applyFill="1" applyBorder="1" applyAlignment="1">
      <alignment horizontal="right" vertical="center"/>
    </xf>
    <xf numFmtId="44" fontId="14" fillId="2" borderId="28" xfId="0" applyNumberFormat="1" applyFont="1" applyFill="1" applyBorder="1" applyAlignment="1">
      <alignment horizontal="right" vertical="center"/>
    </xf>
    <xf numFmtId="44" fontId="14" fillId="15" borderId="28" xfId="0" applyNumberFormat="1" applyFont="1" applyFill="1" applyBorder="1" applyAlignment="1" applyProtection="1">
      <alignment horizontal="left" vertical="center" wrapText="1"/>
      <protection locked="0"/>
    </xf>
    <xf numFmtId="44" fontId="14" fillId="2" borderId="1" xfId="0" applyNumberFormat="1" applyFont="1" applyFill="1" applyBorder="1" applyAlignment="1">
      <alignment horizontal="center" vertical="center"/>
    </xf>
    <xf numFmtId="44" fontId="14" fillId="15" borderId="1" xfId="0" applyNumberFormat="1" applyFont="1" applyFill="1" applyBorder="1" applyAlignment="1" applyProtection="1">
      <alignment horizontal="center" vertical="center"/>
      <protection locked="0"/>
    </xf>
    <xf numFmtId="44" fontId="14" fillId="0" borderId="1" xfId="0" applyNumberFormat="1" applyFont="1" applyBorder="1" applyAlignment="1" applyProtection="1">
      <alignment horizontal="center" vertical="center"/>
      <protection locked="0"/>
    </xf>
    <xf numFmtId="44" fontId="14" fillId="0" borderId="23" xfId="0" applyNumberFormat="1" applyFont="1" applyBorder="1" applyAlignment="1" applyProtection="1">
      <alignment horizontal="center" vertical="center"/>
      <protection locked="0"/>
    </xf>
    <xf numFmtId="44" fontId="14" fillId="0" borderId="5" xfId="0" applyNumberFormat="1" applyFont="1" applyBorder="1" applyAlignment="1" applyProtection="1">
      <alignment horizontal="left" vertical="center" wrapText="1"/>
      <protection locked="0"/>
    </xf>
    <xf numFmtId="44" fontId="14" fillId="0" borderId="24" xfId="0" applyNumberFormat="1" applyFont="1" applyBorder="1" applyAlignment="1" applyProtection="1">
      <alignment horizontal="left" vertical="center" wrapText="1"/>
      <protection locked="0"/>
    </xf>
    <xf numFmtId="0" fontId="12" fillId="0" borderId="0" xfId="0" applyFont="1" applyAlignment="1" applyProtection="1">
      <alignment vertical="center"/>
      <protection locked="0"/>
    </xf>
    <xf numFmtId="2" fontId="13" fillId="14" borderId="1" xfId="0" applyNumberFormat="1" applyFont="1" applyFill="1" applyBorder="1" applyAlignment="1">
      <alignment horizontal="center" vertical="center" wrapText="1"/>
    </xf>
    <xf numFmtId="2" fontId="27" fillId="14" borderId="1" xfId="0" applyNumberFormat="1" applyFont="1" applyFill="1" applyBorder="1" applyAlignment="1">
      <alignment horizontal="center" vertical="center" wrapText="1"/>
    </xf>
    <xf numFmtId="1" fontId="13" fillId="14" borderId="1" xfId="0" applyNumberFormat="1" applyFont="1" applyFill="1" applyBorder="1" applyAlignment="1">
      <alignment horizontal="center" vertical="center" wrapText="1"/>
    </xf>
    <xf numFmtId="1" fontId="5" fillId="14" borderId="48" xfId="0" applyNumberFormat="1" applyFont="1" applyFill="1" applyBorder="1" applyAlignment="1">
      <alignment horizontal="center" vertical="center"/>
    </xf>
    <xf numFmtId="0" fontId="13" fillId="14" borderId="27" xfId="0" applyFont="1" applyFill="1" applyBorder="1" applyAlignment="1">
      <alignment horizontal="center" vertical="center" wrapText="1"/>
    </xf>
    <xf numFmtId="1" fontId="13" fillId="14" borderId="49" xfId="0" applyNumberFormat="1" applyFont="1" applyFill="1" applyBorder="1" applyAlignment="1">
      <alignment horizontal="center" vertical="center" wrapText="1"/>
    </xf>
    <xf numFmtId="0" fontId="12" fillId="13" borderId="39" xfId="0" applyFont="1" applyFill="1" applyBorder="1" applyAlignment="1">
      <alignment horizontal="centerContinuous" vertical="center"/>
    </xf>
    <xf numFmtId="0" fontId="12" fillId="13" borderId="40" xfId="0" applyFont="1" applyFill="1" applyBorder="1" applyAlignment="1">
      <alignment horizontal="centerContinuous" vertical="center"/>
    </xf>
    <xf numFmtId="0" fontId="27" fillId="13" borderId="6" xfId="0" applyFont="1" applyFill="1" applyBorder="1" applyAlignment="1">
      <alignment horizontal="center" vertical="center" wrapText="1"/>
    </xf>
    <xf numFmtId="0" fontId="27" fillId="13" borderId="1" xfId="0" applyFont="1" applyFill="1" applyBorder="1" applyAlignment="1">
      <alignment horizontal="center" vertical="center" wrapText="1"/>
    </xf>
    <xf numFmtId="0" fontId="27" fillId="13" borderId="28" xfId="0" applyFont="1" applyFill="1" applyBorder="1" applyAlignment="1">
      <alignment horizontal="center" vertical="center" wrapText="1"/>
    </xf>
    <xf numFmtId="0" fontId="12" fillId="16" borderId="39" xfId="0" applyFont="1" applyFill="1" applyBorder="1" applyAlignment="1">
      <alignment horizontal="centerContinuous" vertical="center"/>
    </xf>
    <xf numFmtId="0" fontId="12" fillId="16" borderId="40" xfId="0" applyFont="1" applyFill="1" applyBorder="1" applyAlignment="1">
      <alignment horizontal="centerContinuous" vertical="center"/>
    </xf>
    <xf numFmtId="0" fontId="27" fillId="16" borderId="6" xfId="0" applyFont="1" applyFill="1" applyBorder="1" applyAlignment="1">
      <alignment horizontal="center" vertical="center" wrapText="1"/>
    </xf>
    <xf numFmtId="0" fontId="27" fillId="16" borderId="1" xfId="0" applyFont="1" applyFill="1" applyBorder="1" applyAlignment="1">
      <alignment horizontal="center" vertical="center" wrapText="1"/>
    </xf>
    <xf numFmtId="0" fontId="27" fillId="16" borderId="28" xfId="0" applyFont="1" applyFill="1" applyBorder="1" applyAlignment="1">
      <alignment horizontal="center" vertical="center" wrapText="1"/>
    </xf>
    <xf numFmtId="0" fontId="27" fillId="13" borderId="27" xfId="0" applyFont="1" applyFill="1" applyBorder="1" applyAlignment="1">
      <alignment horizontal="center" vertical="center" wrapText="1"/>
    </xf>
    <xf numFmtId="0" fontId="27" fillId="16" borderId="27" xfId="0" applyFont="1" applyFill="1" applyBorder="1" applyAlignment="1">
      <alignment horizontal="center" vertical="center" wrapText="1"/>
    </xf>
    <xf numFmtId="0" fontId="13" fillId="16" borderId="1" xfId="0" applyFont="1" applyFill="1" applyBorder="1" applyAlignment="1">
      <alignment horizontal="center" vertical="center" wrapText="1"/>
    </xf>
    <xf numFmtId="0" fontId="27" fillId="17" borderId="27" xfId="0" applyFont="1" applyFill="1" applyBorder="1" applyAlignment="1">
      <alignment horizontal="center" vertical="center" wrapText="1"/>
    </xf>
    <xf numFmtId="0" fontId="31" fillId="0" borderId="0" xfId="0" applyFont="1" applyAlignment="1">
      <alignment horizontal="left" vertical="top"/>
    </xf>
    <xf numFmtId="0" fontId="5" fillId="14" borderId="38" xfId="0" applyFont="1" applyFill="1" applyBorder="1" applyAlignment="1">
      <alignment horizontal="centerContinuous" vertical="center"/>
    </xf>
    <xf numFmtId="0" fontId="0" fillId="14" borderId="39" xfId="0" applyFill="1" applyBorder="1" applyAlignment="1">
      <alignment horizontal="centerContinuous" vertical="center"/>
    </xf>
    <xf numFmtId="0" fontId="0" fillId="14" borderId="40" xfId="0" applyFill="1" applyBorder="1" applyAlignment="1">
      <alignment horizontal="centerContinuous" vertical="center"/>
    </xf>
    <xf numFmtId="0" fontId="12" fillId="17" borderId="38" xfId="0" applyFont="1" applyFill="1" applyBorder="1" applyAlignment="1">
      <alignment horizontal="centerContinuous" vertical="center"/>
    </xf>
    <xf numFmtId="0" fontId="12" fillId="17" borderId="39" xfId="0" applyFont="1" applyFill="1" applyBorder="1" applyAlignment="1">
      <alignment horizontal="centerContinuous" vertical="center"/>
    </xf>
    <xf numFmtId="0" fontId="12" fillId="17" borderId="40" xfId="0" applyFont="1" applyFill="1" applyBorder="1" applyAlignment="1">
      <alignment horizontal="centerContinuous" vertical="center"/>
    </xf>
    <xf numFmtId="0" fontId="27" fillId="17" borderId="1" xfId="0" applyFont="1" applyFill="1" applyBorder="1" applyAlignment="1">
      <alignment horizontal="center" vertical="center" wrapText="1"/>
    </xf>
    <xf numFmtId="0" fontId="27" fillId="17" borderId="5" xfId="0" applyFont="1" applyFill="1" applyBorder="1" applyAlignment="1">
      <alignment horizontal="center" vertical="center" wrapText="1"/>
    </xf>
    <xf numFmtId="0" fontId="27" fillId="17" borderId="28" xfId="0" applyFont="1" applyFill="1" applyBorder="1" applyAlignment="1">
      <alignment horizontal="center" vertical="center" wrapText="1"/>
    </xf>
    <xf numFmtId="0" fontId="13" fillId="16" borderId="5" xfId="0" applyFont="1" applyFill="1" applyBorder="1" applyAlignment="1">
      <alignment horizontal="center" vertical="center"/>
    </xf>
    <xf numFmtId="0" fontId="5" fillId="14" borderId="39" xfId="0" applyFont="1" applyFill="1" applyBorder="1" applyAlignment="1">
      <alignment horizontal="centerContinuous" vertical="center"/>
    </xf>
    <xf numFmtId="0" fontId="5" fillId="14" borderId="40" xfId="0" applyFont="1" applyFill="1" applyBorder="1" applyAlignment="1">
      <alignment horizontal="centerContinuous" vertical="center"/>
    </xf>
    <xf numFmtId="0" fontId="27" fillId="17" borderId="6" xfId="0" applyFont="1" applyFill="1" applyBorder="1" applyAlignment="1">
      <alignment horizontal="center" vertical="center" wrapText="1"/>
    </xf>
    <xf numFmtId="0" fontId="5" fillId="14" borderId="16" xfId="0" applyFont="1" applyFill="1" applyBorder="1" applyAlignment="1">
      <alignment vertical="center"/>
    </xf>
    <xf numFmtId="0" fontId="5" fillId="14" borderId="17" xfId="0" applyFont="1" applyFill="1" applyBorder="1" applyAlignment="1">
      <alignment vertical="center"/>
    </xf>
    <xf numFmtId="1" fontId="26" fillId="2" borderId="6" xfId="0" applyNumberFormat="1" applyFont="1" applyFill="1" applyBorder="1" applyAlignment="1">
      <alignment horizontal="center" vertical="center"/>
    </xf>
    <xf numFmtId="1" fontId="26" fillId="15" borderId="6" xfId="0" applyNumberFormat="1" applyFont="1" applyFill="1" applyBorder="1" applyAlignment="1" applyProtection="1">
      <alignment horizontal="center" vertical="center"/>
      <protection locked="0"/>
    </xf>
    <xf numFmtId="1" fontId="26" fillId="0" borderId="6" xfId="0" applyNumberFormat="1" applyFont="1" applyBorder="1" applyAlignment="1" applyProtection="1">
      <alignment horizontal="center" vertical="center"/>
      <protection locked="0"/>
    </xf>
    <xf numFmtId="0" fontId="13" fillId="18" borderId="19" xfId="0" applyFont="1" applyFill="1" applyBorder="1" applyAlignment="1">
      <alignment horizontal="center" vertical="center" wrapText="1"/>
    </xf>
    <xf numFmtId="0" fontId="13" fillId="18" borderId="20" xfId="0" applyFont="1" applyFill="1" applyBorder="1" applyAlignment="1">
      <alignment horizontal="center" vertical="center" wrapText="1"/>
    </xf>
    <xf numFmtId="0" fontId="13" fillId="18" borderId="21" xfId="0" applyFont="1" applyFill="1" applyBorder="1" applyAlignment="1">
      <alignment horizontal="center" vertical="center" wrapText="1"/>
    </xf>
    <xf numFmtId="0" fontId="13" fillId="18" borderId="22" xfId="0" applyFont="1" applyFill="1" applyBorder="1" applyAlignment="1">
      <alignment horizontal="center" vertical="center" wrapText="1"/>
    </xf>
    <xf numFmtId="44" fontId="5" fillId="14" borderId="30" xfId="0" applyNumberFormat="1" applyFont="1" applyFill="1" applyBorder="1" applyAlignment="1">
      <alignment vertical="center" wrapText="1"/>
    </xf>
    <xf numFmtId="0" fontId="9" fillId="0" borderId="0" xfId="0" applyFont="1" applyAlignment="1">
      <alignment horizontal="left" vertical="top"/>
    </xf>
    <xf numFmtId="0" fontId="12" fillId="0" borderId="0" xfId="0" applyFont="1" applyAlignment="1">
      <alignment horizontal="left" vertical="top" wrapText="1"/>
    </xf>
    <xf numFmtId="0" fontId="12" fillId="0" borderId="0" xfId="0" applyFont="1" applyAlignment="1">
      <alignment vertical="top" wrapText="1"/>
    </xf>
    <xf numFmtId="164" fontId="5" fillId="14" borderId="3" xfId="0" applyNumberFormat="1" applyFont="1" applyFill="1" applyBorder="1" applyAlignment="1">
      <alignment horizontal="center"/>
    </xf>
    <xf numFmtId="0" fontId="0" fillId="14" borderId="33" xfId="0" applyFill="1" applyBorder="1"/>
    <xf numFmtId="0" fontId="0" fillId="14" borderId="27" xfId="0" applyFill="1" applyBorder="1"/>
    <xf numFmtId="0" fontId="0" fillId="14" borderId="22" xfId="0" applyFill="1" applyBorder="1"/>
    <xf numFmtId="0" fontId="12" fillId="0" borderId="0" xfId="0" applyFont="1" applyAlignment="1" applyProtection="1">
      <alignment vertical="top" wrapText="1"/>
      <protection locked="0"/>
    </xf>
    <xf numFmtId="0" fontId="0" fillId="0" borderId="0" xfId="0" applyAlignment="1" applyProtection="1">
      <alignment vertical="top"/>
      <protection locked="0"/>
    </xf>
    <xf numFmtId="0" fontId="0" fillId="0" borderId="0" xfId="0" applyAlignment="1">
      <alignment horizontal="left" vertical="top" wrapText="1"/>
    </xf>
    <xf numFmtId="49" fontId="26" fillId="0" borderId="22" xfId="8" applyNumberFormat="1" applyFont="1" applyBorder="1" applyAlignment="1" applyProtection="1">
      <alignment horizontal="left" vertical="center" wrapText="1" shrinkToFit="1"/>
      <protection locked="0"/>
    </xf>
    <xf numFmtId="0" fontId="13" fillId="18" borderId="24" xfId="0" applyFont="1" applyFill="1" applyBorder="1" applyAlignment="1">
      <alignment horizontal="center" vertical="center" wrapText="1"/>
    </xf>
    <xf numFmtId="44" fontId="14" fillId="0" borderId="5" xfId="0" applyNumberFormat="1" applyFont="1" applyBorder="1" applyAlignment="1">
      <alignment vertical="center" wrapText="1"/>
    </xf>
    <xf numFmtId="44" fontId="14" fillId="0" borderId="7" xfId="0" applyNumberFormat="1" applyFont="1" applyBorder="1" applyAlignment="1">
      <alignment vertical="center" wrapText="1"/>
    </xf>
    <xf numFmtId="44" fontId="5" fillId="14" borderId="51" xfId="0" applyNumberFormat="1" applyFont="1" applyFill="1" applyBorder="1" applyAlignment="1">
      <alignment vertical="center" wrapText="1"/>
    </xf>
    <xf numFmtId="164" fontId="26" fillId="0" borderId="2" xfId="0" applyNumberFormat="1" applyFont="1" applyBorder="1" applyAlignment="1">
      <alignment horizontal="center" vertical="center"/>
    </xf>
    <xf numFmtId="0" fontId="5" fillId="14" borderId="16" xfId="0" applyFont="1" applyFill="1" applyBorder="1" applyAlignment="1">
      <alignment horizontal="centerContinuous" vertical="center" wrapText="1"/>
    </xf>
    <xf numFmtId="0" fontId="0" fillId="14" borderId="17" xfId="0" applyFill="1" applyBorder="1" applyAlignment="1">
      <alignment horizontal="centerContinuous" vertical="center" wrapText="1"/>
    </xf>
    <xf numFmtId="0" fontId="5" fillId="14" borderId="17" xfId="0" applyFont="1" applyFill="1" applyBorder="1" applyAlignment="1">
      <alignment horizontal="centerContinuous" vertical="center" wrapText="1"/>
    </xf>
    <xf numFmtId="0" fontId="5" fillId="0" borderId="0" xfId="0" applyFont="1" applyAlignment="1" applyProtection="1">
      <alignment horizontal="center" vertical="center" wrapText="1"/>
      <protection locked="0"/>
    </xf>
    <xf numFmtId="164" fontId="26" fillId="0" borderId="26" xfId="0" applyNumberFormat="1" applyFont="1" applyBorder="1" applyAlignment="1">
      <alignment horizontal="center" vertical="center"/>
    </xf>
    <xf numFmtId="164" fontId="26" fillId="0" borderId="22" xfId="0" applyNumberFormat="1" applyFont="1" applyBorder="1" applyAlignment="1">
      <alignment horizontal="center" vertical="center"/>
    </xf>
    <xf numFmtId="164" fontId="5" fillId="14" borderId="30" xfId="0" applyNumberFormat="1" applyFont="1" applyFill="1" applyBorder="1" applyAlignment="1">
      <alignment horizontal="center"/>
    </xf>
    <xf numFmtId="164" fontId="5" fillId="14" borderId="31" xfId="0" applyNumberFormat="1" applyFont="1" applyFill="1" applyBorder="1" applyAlignment="1">
      <alignment horizontal="center"/>
    </xf>
    <xf numFmtId="164" fontId="5" fillId="14" borderId="32" xfId="0" applyNumberFormat="1" applyFont="1" applyFill="1" applyBorder="1" applyAlignment="1">
      <alignment horizontal="center"/>
    </xf>
    <xf numFmtId="164" fontId="26" fillId="0" borderId="9" xfId="0" applyNumberFormat="1" applyFont="1" applyBorder="1" applyAlignment="1">
      <alignment horizontal="center" vertical="center"/>
    </xf>
    <xf numFmtId="164" fontId="26" fillId="0" borderId="21" xfId="0" applyNumberFormat="1" applyFont="1" applyBorder="1" applyAlignment="1">
      <alignment horizontal="center" vertical="center"/>
    </xf>
    <xf numFmtId="49" fontId="14" fillId="2" borderId="1" xfId="0" applyNumberFormat="1" applyFont="1" applyFill="1" applyBorder="1" applyAlignment="1">
      <alignment vertical="center"/>
    </xf>
    <xf numFmtId="0" fontId="14" fillId="2" borderId="1" xfId="0" applyFont="1" applyFill="1" applyBorder="1" applyAlignment="1">
      <alignment horizontal="center" vertical="center"/>
    </xf>
    <xf numFmtId="1" fontId="14" fillId="2" borderId="1" xfId="0" applyNumberFormat="1" applyFont="1" applyFill="1" applyBorder="1" applyAlignment="1">
      <alignment horizontal="center" vertical="center"/>
    </xf>
    <xf numFmtId="49" fontId="14" fillId="2" borderId="1" xfId="0" applyNumberFormat="1" applyFont="1" applyFill="1" applyBorder="1" applyAlignment="1">
      <alignment horizontal="left" vertical="center"/>
    </xf>
    <xf numFmtId="0" fontId="31" fillId="2" borderId="1" xfId="0" applyFont="1" applyFill="1" applyBorder="1" applyAlignment="1">
      <alignment horizontal="center" vertical="center"/>
    </xf>
    <xf numFmtId="44" fontId="14" fillId="0" borderId="4" xfId="0" applyNumberFormat="1" applyFont="1" applyBorder="1" applyAlignment="1">
      <alignment vertical="center" wrapText="1"/>
    </xf>
    <xf numFmtId="44" fontId="14" fillId="0" borderId="52" xfId="0" applyNumberFormat="1" applyFont="1" applyBorder="1" applyAlignment="1">
      <alignment vertical="center" wrapText="1"/>
    </xf>
    <xf numFmtId="44" fontId="5" fillId="14" borderId="32" xfId="0" applyNumberFormat="1" applyFont="1" applyFill="1" applyBorder="1" applyAlignment="1">
      <alignment vertical="center" wrapText="1"/>
    </xf>
    <xf numFmtId="0" fontId="0" fillId="0" borderId="10" xfId="0" applyBorder="1" applyAlignment="1">
      <alignment vertical="center"/>
    </xf>
    <xf numFmtId="0" fontId="45" fillId="0" borderId="0" xfId="0" applyFont="1" applyAlignment="1">
      <alignment vertical="center"/>
    </xf>
    <xf numFmtId="1" fontId="5" fillId="0" borderId="0" xfId="0" applyNumberFormat="1" applyFont="1" applyAlignment="1">
      <alignment vertical="center"/>
    </xf>
    <xf numFmtId="0" fontId="13" fillId="14" borderId="6" xfId="0" applyFont="1" applyFill="1" applyBorder="1" applyAlignment="1">
      <alignment horizontal="center" vertical="center" wrapText="1"/>
    </xf>
    <xf numFmtId="44" fontId="13" fillId="0" borderId="0" xfId="0" applyNumberFormat="1" applyFont="1" applyAlignment="1">
      <alignment horizontal="right" vertical="center"/>
    </xf>
    <xf numFmtId="0" fontId="13" fillId="5" borderId="6" xfId="0" applyFont="1" applyFill="1" applyBorder="1" applyAlignment="1">
      <alignment horizontal="center" vertical="center" wrapText="1"/>
    </xf>
    <xf numFmtId="0" fontId="5" fillId="0" borderId="0" xfId="0" applyFont="1" applyAlignment="1">
      <alignment horizontal="center" vertical="center"/>
    </xf>
    <xf numFmtId="44" fontId="5" fillId="0" borderId="0" xfId="0" applyNumberFormat="1" applyFont="1" applyAlignment="1">
      <alignment vertical="center"/>
    </xf>
    <xf numFmtId="0" fontId="9" fillId="14" borderId="1" xfId="0" applyFont="1" applyFill="1" applyBorder="1" applyAlignment="1">
      <alignment horizontal="center" vertical="center" wrapText="1"/>
    </xf>
    <xf numFmtId="164" fontId="9" fillId="14" borderId="1" xfId="0" applyNumberFormat="1" applyFont="1" applyFill="1" applyBorder="1" applyAlignment="1">
      <alignment horizontal="center" vertical="center" wrapText="1"/>
    </xf>
    <xf numFmtId="0" fontId="0" fillId="0" borderId="1" xfId="0" applyBorder="1" applyAlignment="1">
      <alignment horizontal="center" vertical="center"/>
    </xf>
    <xf numFmtId="9" fontId="0" fillId="0" borderId="1" xfId="9" applyNumberFormat="1" applyFont="1" applyFill="1" applyBorder="1" applyAlignment="1" applyProtection="1">
      <alignment horizontal="center" vertical="center"/>
    </xf>
    <xf numFmtId="164" fontId="0" fillId="0" borderId="1" xfId="0" applyNumberFormat="1" applyBorder="1" applyAlignment="1">
      <alignment horizontal="center" vertical="center"/>
    </xf>
    <xf numFmtId="0" fontId="36" fillId="0" borderId="0" xfId="0" applyFont="1" applyAlignment="1">
      <alignment vertical="center"/>
    </xf>
    <xf numFmtId="1" fontId="15" fillId="0" borderId="0" xfId="0" applyNumberFormat="1" applyFont="1" applyAlignment="1">
      <alignment horizontal="center" vertical="center"/>
    </xf>
    <xf numFmtId="0" fontId="33" fillId="0" borderId="0" xfId="0" applyFont="1" applyAlignment="1">
      <alignment horizontal="center" vertical="center"/>
    </xf>
    <xf numFmtId="44" fontId="33" fillId="14" borderId="1" xfId="0" applyNumberFormat="1" applyFont="1" applyFill="1" applyBorder="1" applyAlignment="1">
      <alignment vertical="center"/>
    </xf>
    <xf numFmtId="0" fontId="13" fillId="14" borderId="8" xfId="0" applyFont="1" applyFill="1" applyBorder="1" applyAlignment="1">
      <alignment horizontal="center" vertical="center" wrapText="1"/>
    </xf>
    <xf numFmtId="49" fontId="5" fillId="0" borderId="0" xfId="0" applyNumberFormat="1" applyFont="1" applyAlignment="1">
      <alignment vertical="center"/>
    </xf>
    <xf numFmtId="44" fontId="5" fillId="0" borderId="0" xfId="0" applyNumberFormat="1" applyFont="1" applyAlignment="1">
      <alignment horizontal="right" vertical="center"/>
    </xf>
    <xf numFmtId="44" fontId="5" fillId="0" borderId="0" xfId="0" applyNumberFormat="1" applyFont="1" applyAlignment="1" applyProtection="1">
      <alignment horizontal="right" vertical="center"/>
      <protection locked="0"/>
    </xf>
    <xf numFmtId="44" fontId="12" fillId="0" borderId="0" xfId="0" applyNumberFormat="1" applyFont="1" applyAlignment="1" applyProtection="1">
      <alignment horizontal="right" vertical="center"/>
      <protection locked="0"/>
    </xf>
    <xf numFmtId="49" fontId="5" fillId="0" borderId="0" xfId="0" applyNumberFormat="1" applyFont="1" applyAlignment="1" applyProtection="1">
      <alignment horizontal="left" vertical="center"/>
      <protection locked="0"/>
    </xf>
    <xf numFmtId="49" fontId="14" fillId="0" borderId="6" xfId="0" applyNumberFormat="1" applyFont="1" applyBorder="1" applyAlignment="1">
      <alignment vertical="center" wrapText="1"/>
    </xf>
    <xf numFmtId="44" fontId="5" fillId="14" borderId="1" xfId="0" applyNumberFormat="1" applyFont="1" applyFill="1" applyBorder="1" applyAlignment="1">
      <alignment horizontal="right" vertical="center"/>
    </xf>
    <xf numFmtId="49" fontId="14" fillId="0" borderId="6" xfId="0" applyNumberFormat="1" applyFont="1" applyBorder="1" applyAlignment="1" applyProtection="1">
      <alignment vertical="center" wrapText="1"/>
      <protection locked="0"/>
    </xf>
    <xf numFmtId="0" fontId="46" fillId="0" borderId="0" xfId="0" applyFont="1" applyAlignment="1">
      <alignment horizontal="center"/>
    </xf>
    <xf numFmtId="0" fontId="46" fillId="0" borderId="0" xfId="0" applyFont="1"/>
    <xf numFmtId="0" fontId="47" fillId="0" borderId="0" xfId="0" applyFont="1"/>
    <xf numFmtId="0" fontId="47" fillId="0" borderId="0" xfId="0" applyFont="1" applyAlignment="1">
      <alignment vertical="center"/>
    </xf>
    <xf numFmtId="49" fontId="14" fillId="0" borderId="53" xfId="0" applyNumberFormat="1" applyFont="1" applyBorder="1" applyAlignment="1" applyProtection="1">
      <alignment vertical="center"/>
      <protection locked="0"/>
    </xf>
    <xf numFmtId="44" fontId="14" fillId="0" borderId="45" xfId="0" applyNumberFormat="1" applyFont="1" applyBorder="1" applyAlignment="1" applyProtection="1">
      <alignment horizontal="right" vertical="center"/>
      <protection locked="0"/>
    </xf>
    <xf numFmtId="1" fontId="26" fillId="0" borderId="45" xfId="0" applyNumberFormat="1" applyFont="1" applyBorder="1" applyAlignment="1" applyProtection="1">
      <alignment horizontal="center" vertical="center"/>
      <protection locked="0"/>
    </xf>
    <xf numFmtId="0" fontId="48" fillId="0" borderId="0" xfId="0" applyFont="1" applyAlignment="1">
      <alignment horizontal="left" vertical="center"/>
    </xf>
    <xf numFmtId="0" fontId="48" fillId="0" borderId="0" xfId="0" applyFont="1" applyAlignment="1" applyProtection="1">
      <alignment horizontal="left" vertical="center"/>
      <protection locked="0"/>
    </xf>
    <xf numFmtId="0" fontId="49" fillId="0" borderId="0" xfId="0" applyFont="1" applyAlignment="1" applyProtection="1">
      <alignment vertical="center" wrapText="1"/>
      <protection locked="0"/>
    </xf>
    <xf numFmtId="10" fontId="49" fillId="0" borderId="0" xfId="0" applyNumberFormat="1" applyFont="1" applyAlignment="1" applyProtection="1">
      <alignment vertical="center" wrapText="1"/>
      <protection locked="0"/>
    </xf>
    <xf numFmtId="0" fontId="49" fillId="0" borderId="0" xfId="0" applyFont="1" applyAlignment="1" applyProtection="1">
      <alignment vertical="center"/>
      <protection locked="0"/>
    </xf>
    <xf numFmtId="2" fontId="5" fillId="0" borderId="0" xfId="0" applyNumberFormat="1" applyFont="1" applyAlignment="1">
      <alignment horizontal="center" vertical="center"/>
    </xf>
    <xf numFmtId="44" fontId="14" fillId="20" borderId="1" xfId="0" applyNumberFormat="1" applyFont="1" applyFill="1" applyBorder="1" applyAlignment="1" applyProtection="1">
      <alignment horizontal="right" vertical="center"/>
      <protection locked="0"/>
    </xf>
    <xf numFmtId="44" fontId="26" fillId="20" borderId="1" xfId="0" applyNumberFormat="1" applyFont="1" applyFill="1" applyBorder="1" applyAlignment="1" applyProtection="1">
      <alignment horizontal="right" vertical="center"/>
      <protection locked="0"/>
    </xf>
    <xf numFmtId="49" fontId="14" fillId="20" borderId="6" xfId="0" applyNumberFormat="1" applyFont="1" applyFill="1" applyBorder="1" applyAlignment="1" applyProtection="1">
      <alignment horizontal="center" vertical="center"/>
      <protection locked="0"/>
    </xf>
    <xf numFmtId="9" fontId="14" fillId="20" borderId="1" xfId="1" applyFont="1" applyFill="1" applyBorder="1" applyAlignment="1" applyProtection="1">
      <alignment horizontal="center" vertical="center"/>
      <protection locked="0"/>
    </xf>
    <xf numFmtId="0" fontId="14" fillId="20" borderId="1" xfId="0" applyFont="1" applyFill="1" applyBorder="1" applyAlignment="1" applyProtection="1">
      <alignment horizontal="center" vertical="center"/>
      <protection locked="0"/>
    </xf>
    <xf numFmtId="0" fontId="9" fillId="0" borderId="10" xfId="0" applyFont="1" applyBorder="1" applyAlignment="1" applyProtection="1">
      <alignment horizontal="left" vertical="center"/>
      <protection locked="0"/>
    </xf>
    <xf numFmtId="0" fontId="0" fillId="0" borderId="36" xfId="0" applyBorder="1" applyAlignment="1" applyProtection="1">
      <alignment horizontal="left" vertical="center"/>
      <protection locked="0"/>
    </xf>
    <xf numFmtId="49" fontId="14" fillId="20" borderId="6" xfId="0" applyNumberFormat="1" applyFont="1" applyFill="1" applyBorder="1" applyAlignment="1" applyProtection="1">
      <alignment horizontal="left" vertical="center"/>
      <protection locked="0"/>
    </xf>
    <xf numFmtId="0" fontId="5" fillId="5" borderId="16" xfId="0" applyFont="1" applyFill="1" applyBorder="1" applyAlignment="1" applyProtection="1">
      <alignment horizontal="centerContinuous" vertical="center" wrapText="1"/>
      <protection locked="0"/>
    </xf>
    <xf numFmtId="0" fontId="5" fillId="5" borderId="17" xfId="0" applyFont="1" applyFill="1" applyBorder="1" applyAlignment="1" applyProtection="1">
      <alignment horizontal="centerContinuous" vertical="center" wrapText="1"/>
      <protection locked="0"/>
    </xf>
    <xf numFmtId="0" fontId="13" fillId="4" borderId="22" xfId="0" applyFont="1" applyFill="1" applyBorder="1" applyAlignment="1" applyProtection="1">
      <alignment horizontal="center" vertical="center" wrapText="1"/>
      <protection locked="0"/>
    </xf>
    <xf numFmtId="0" fontId="13" fillId="4" borderId="23" xfId="0" applyFont="1" applyFill="1" applyBorder="1" applyAlignment="1" applyProtection="1">
      <alignment horizontal="center" vertical="center" wrapText="1"/>
      <protection locked="0"/>
    </xf>
    <xf numFmtId="0" fontId="13" fillId="4" borderId="24" xfId="0" applyFont="1" applyFill="1" applyBorder="1" applyAlignment="1" applyProtection="1">
      <alignment horizontal="center" vertical="center" wrapText="1"/>
      <protection locked="0"/>
    </xf>
    <xf numFmtId="0" fontId="26" fillId="20" borderId="27" xfId="0" applyFont="1" applyFill="1" applyBorder="1" applyAlignment="1" applyProtection="1">
      <alignment vertical="center" wrapText="1"/>
      <protection locked="0"/>
    </xf>
    <xf numFmtId="0" fontId="26" fillId="20" borderId="1" xfId="0" applyFont="1" applyFill="1" applyBorder="1" applyAlignment="1" applyProtection="1">
      <alignment vertical="center" wrapText="1"/>
      <protection locked="0"/>
    </xf>
    <xf numFmtId="1" fontId="26" fillId="20" borderId="1" xfId="0" applyNumberFormat="1" applyFont="1" applyFill="1" applyBorder="1" applyAlignment="1" applyProtection="1">
      <alignment horizontal="center" vertical="center" wrapText="1"/>
      <protection locked="0"/>
    </xf>
    <xf numFmtId="44" fontId="14" fillId="20" borderId="1" xfId="0" applyNumberFormat="1" applyFont="1" applyFill="1" applyBorder="1" applyAlignment="1" applyProtection="1">
      <alignment vertical="center" wrapText="1"/>
      <protection locked="0"/>
    </xf>
    <xf numFmtId="9" fontId="14" fillId="20" borderId="5" xfId="1" applyFont="1" applyFill="1" applyBorder="1" applyAlignment="1" applyProtection="1">
      <alignment horizontal="center" vertical="center" wrapText="1"/>
      <protection locked="0"/>
    </xf>
    <xf numFmtId="0" fontId="14" fillId="20" borderId="27" xfId="0" applyFont="1" applyFill="1" applyBorder="1" applyAlignment="1" applyProtection="1">
      <alignment vertical="center" wrapText="1"/>
      <protection locked="0"/>
    </xf>
    <xf numFmtId="0" fontId="14" fillId="20" borderId="1" xfId="0" applyFont="1" applyFill="1" applyBorder="1" applyAlignment="1" applyProtection="1">
      <alignment vertical="center" wrapText="1"/>
      <protection locked="0"/>
    </xf>
    <xf numFmtId="1" fontId="14" fillId="20" borderId="1" xfId="0" applyNumberFormat="1" applyFont="1" applyFill="1" applyBorder="1" applyAlignment="1" applyProtection="1">
      <alignment horizontal="center" vertical="center" wrapText="1"/>
      <protection locked="0"/>
    </xf>
    <xf numFmtId="9" fontId="14" fillId="20" borderId="5" xfId="0" applyNumberFormat="1" applyFont="1" applyFill="1" applyBorder="1" applyAlignment="1" applyProtection="1">
      <alignment horizontal="center" vertical="center" wrapText="1"/>
      <protection locked="0"/>
    </xf>
    <xf numFmtId="0" fontId="14" fillId="20" borderId="22" xfId="0" applyFont="1" applyFill="1" applyBorder="1" applyAlignment="1" applyProtection="1">
      <alignment vertical="center" wrapText="1"/>
      <protection locked="0"/>
    </xf>
    <xf numFmtId="0" fontId="14" fillId="20" borderId="23" xfId="0" applyFont="1" applyFill="1" applyBorder="1" applyAlignment="1" applyProtection="1">
      <alignment vertical="center" wrapText="1"/>
      <protection locked="0"/>
    </xf>
    <xf numFmtId="1" fontId="14" fillId="20" borderId="23" xfId="0" applyNumberFormat="1" applyFont="1" applyFill="1" applyBorder="1" applyAlignment="1" applyProtection="1">
      <alignment horizontal="center" vertical="center" wrapText="1"/>
      <protection locked="0"/>
    </xf>
    <xf numFmtId="44" fontId="14" fillId="20" borderId="23" xfId="0" applyNumberFormat="1" applyFont="1" applyFill="1" applyBorder="1" applyAlignment="1" applyProtection="1">
      <alignment vertical="center" wrapText="1"/>
      <protection locked="0"/>
    </xf>
    <xf numFmtId="9" fontId="14" fillId="20" borderId="24" xfId="0" applyNumberFormat="1" applyFont="1" applyFill="1" applyBorder="1" applyAlignment="1" applyProtection="1">
      <alignment horizontal="center" vertical="center" wrapText="1"/>
      <protection locked="0"/>
    </xf>
    <xf numFmtId="0" fontId="9" fillId="21" borderId="5" xfId="0" applyFont="1" applyFill="1" applyBorder="1" applyAlignment="1" applyProtection="1">
      <alignment horizontal="left" vertical="center"/>
      <protection locked="0"/>
    </xf>
    <xf numFmtId="0" fontId="9" fillId="20" borderId="6" xfId="0" applyFont="1" applyFill="1" applyBorder="1" applyAlignment="1" applyProtection="1">
      <alignment horizontal="left"/>
      <protection locked="0"/>
    </xf>
    <xf numFmtId="1" fontId="9" fillId="21" borderId="5" xfId="0" applyNumberFormat="1" applyFont="1" applyFill="1" applyBorder="1" applyAlignment="1" applyProtection="1">
      <alignment horizontal="left" vertical="center"/>
      <protection locked="0"/>
    </xf>
    <xf numFmtId="0" fontId="25" fillId="21" borderId="5" xfId="3" applyFont="1" applyFill="1" applyBorder="1" applyAlignment="1" applyProtection="1">
      <alignment horizontal="left" vertical="center"/>
      <protection locked="0"/>
    </xf>
    <xf numFmtId="0" fontId="0" fillId="20" borderId="7" xfId="0" applyFill="1" applyBorder="1" applyAlignment="1" applyProtection="1">
      <alignment horizontal="left" vertical="center"/>
      <protection locked="0"/>
    </xf>
    <xf numFmtId="0" fontId="12" fillId="20" borderId="8" xfId="0" applyFont="1" applyFill="1" applyBorder="1" applyAlignment="1" applyProtection="1">
      <alignment horizontal="left" vertical="center"/>
      <protection locked="0"/>
    </xf>
    <xf numFmtId="0" fontId="9" fillId="20" borderId="5" xfId="0" applyFont="1" applyFill="1" applyBorder="1" applyAlignment="1" applyProtection="1">
      <alignment horizontal="left" vertical="center"/>
      <protection locked="0"/>
    </xf>
    <xf numFmtId="0" fontId="25" fillId="20" borderId="5" xfId="3" applyFont="1" applyFill="1" applyBorder="1" applyAlignment="1" applyProtection="1">
      <alignment horizontal="left" vertical="center"/>
      <protection locked="0"/>
    </xf>
    <xf numFmtId="164" fontId="26" fillId="20" borderId="1" xfId="7" applyNumberFormat="1" applyFont="1" applyFill="1" applyBorder="1" applyAlignment="1" applyProtection="1">
      <alignment horizontal="center" vertical="center"/>
      <protection locked="0"/>
    </xf>
    <xf numFmtId="10" fontId="26" fillId="20" borderId="28" xfId="7" applyNumberFormat="1" applyFont="1" applyFill="1" applyBorder="1" applyAlignment="1" applyProtection="1">
      <alignment horizontal="center" vertical="center"/>
      <protection locked="0"/>
    </xf>
    <xf numFmtId="0" fontId="14" fillId="20" borderId="1" xfId="0" applyFont="1" applyFill="1" applyBorder="1" applyProtection="1">
      <protection locked="0"/>
    </xf>
    <xf numFmtId="10" fontId="14" fillId="20" borderId="28" xfId="0" applyNumberFormat="1" applyFont="1" applyFill="1" applyBorder="1" applyProtection="1">
      <protection locked="0"/>
    </xf>
    <xf numFmtId="0" fontId="14" fillId="20" borderId="23" xfId="0" applyFont="1" applyFill="1" applyBorder="1" applyProtection="1">
      <protection locked="0"/>
    </xf>
    <xf numFmtId="10" fontId="14" fillId="20" borderId="25" xfId="0" applyNumberFormat="1" applyFont="1" applyFill="1" applyBorder="1" applyProtection="1">
      <protection locked="0"/>
    </xf>
    <xf numFmtId="0" fontId="0" fillId="0" borderId="10" xfId="0" applyBorder="1" applyAlignment="1" applyProtection="1">
      <alignment vertical="center"/>
      <protection locked="0"/>
    </xf>
    <xf numFmtId="0" fontId="0" fillId="20" borderId="10" xfId="0" applyFill="1" applyBorder="1" applyAlignment="1" applyProtection="1">
      <alignment vertical="center"/>
      <protection locked="0"/>
    </xf>
    <xf numFmtId="1" fontId="0" fillId="20" borderId="10" xfId="0" applyNumberFormat="1" applyFill="1" applyBorder="1" applyAlignment="1" applyProtection="1">
      <alignment horizontal="center" vertical="center"/>
      <protection locked="0"/>
    </xf>
    <xf numFmtId="0" fontId="18" fillId="0" borderId="0" xfId="0" applyFont="1" applyAlignment="1">
      <alignment horizontal="center" vertical="top"/>
    </xf>
    <xf numFmtId="0" fontId="16" fillId="8" borderId="3" xfId="0" applyFont="1" applyFill="1" applyBorder="1" applyAlignment="1">
      <alignment horizontal="left" vertical="center" wrapText="1"/>
    </xf>
    <xf numFmtId="0" fontId="16" fillId="8" borderId="12" xfId="0" applyFont="1" applyFill="1" applyBorder="1" applyAlignment="1">
      <alignment horizontal="left" vertical="center" wrapText="1"/>
    </xf>
    <xf numFmtId="0" fontId="16" fillId="8" borderId="14" xfId="0" applyFont="1" applyFill="1" applyBorder="1" applyAlignment="1">
      <alignment horizontal="left" vertical="center" wrapText="1"/>
    </xf>
    <xf numFmtId="0" fontId="0" fillId="0" borderId="3" xfId="0" applyBorder="1" applyAlignment="1">
      <alignment horizontal="left" vertical="top" wrapText="1"/>
    </xf>
    <xf numFmtId="2" fontId="0" fillId="0" borderId="3" xfId="0" applyNumberFormat="1" applyBorder="1" applyAlignment="1">
      <alignment horizontal="left" vertical="top" wrapText="1"/>
    </xf>
    <xf numFmtId="0" fontId="22" fillId="0" borderId="3" xfId="0" applyFont="1" applyBorder="1" applyAlignment="1">
      <alignment horizontal="left" vertical="top" wrapText="1"/>
    </xf>
    <xf numFmtId="2" fontId="22" fillId="0" borderId="3" xfId="0" applyNumberFormat="1" applyFont="1" applyBorder="1" applyAlignment="1">
      <alignment horizontal="left" vertical="top" wrapText="1"/>
    </xf>
    <xf numFmtId="0" fontId="0" fillId="0" borderId="3" xfId="0" applyBorder="1" applyAlignment="1">
      <alignment wrapText="1"/>
    </xf>
    <xf numFmtId="0" fontId="19" fillId="0" borderId="0" xfId="0" applyFont="1" applyAlignment="1">
      <alignment horizontal="left" vertical="top"/>
    </xf>
    <xf numFmtId="0" fontId="16" fillId="9" borderId="3" xfId="0" applyFont="1" applyFill="1" applyBorder="1" applyAlignment="1">
      <alignment horizontal="left" vertical="center"/>
    </xf>
    <xf numFmtId="0" fontId="23" fillId="0" borderId="0" xfId="0" applyFont="1" applyAlignment="1">
      <alignment horizontal="left" vertical="top" wrapText="1"/>
    </xf>
    <xf numFmtId="0" fontId="24" fillId="0" borderId="0" xfId="0" applyFont="1" applyAlignment="1">
      <alignment horizontal="left" vertical="top" wrapText="1"/>
    </xf>
    <xf numFmtId="0" fontId="16" fillId="10" borderId="3" xfId="0" applyFont="1" applyFill="1" applyBorder="1" applyAlignment="1">
      <alignment horizontal="left" vertical="center" wrapText="1"/>
    </xf>
    <xf numFmtId="0" fontId="0" fillId="0" borderId="0" xfId="0" applyAlignment="1">
      <alignment horizontal="left" vertical="center" wrapText="1"/>
    </xf>
    <xf numFmtId="0" fontId="0" fillId="0" borderId="3" xfId="0" applyBorder="1" applyAlignment="1" applyProtection="1">
      <alignment horizontal="left" vertical="top" wrapText="1"/>
      <protection locked="0"/>
    </xf>
    <xf numFmtId="164" fontId="0" fillId="0" borderId="3" xfId="0" applyNumberFormat="1" applyBorder="1" applyAlignment="1" applyProtection="1">
      <alignment horizontal="right" vertical="top" wrapText="1"/>
      <protection locked="0"/>
    </xf>
    <xf numFmtId="9" fontId="0" fillId="0" borderId="3" xfId="0" applyNumberFormat="1" applyBorder="1" applyAlignment="1" applyProtection="1">
      <alignment horizontal="center" vertical="top" wrapText="1"/>
      <protection locked="0"/>
    </xf>
    <xf numFmtId="0" fontId="22" fillId="0" borderId="3" xfId="0" applyFont="1" applyBorder="1" applyAlignment="1" applyProtection="1">
      <alignment horizontal="left" vertical="top" wrapText="1"/>
      <protection locked="0"/>
    </xf>
    <xf numFmtId="164" fontId="22" fillId="0" borderId="3" xfId="0" applyNumberFormat="1" applyFont="1" applyBorder="1" applyAlignment="1" applyProtection="1">
      <alignment horizontal="right" vertical="top" wrapText="1"/>
      <protection locked="0"/>
    </xf>
    <xf numFmtId="9" fontId="22" fillId="0" borderId="3" xfId="0" applyNumberFormat="1" applyFont="1" applyBorder="1" applyAlignment="1" applyProtection="1">
      <alignment horizontal="center" vertical="top" wrapText="1"/>
      <protection locked="0"/>
    </xf>
    <xf numFmtId="9" fontId="0" fillId="0" borderId="3" xfId="0" applyNumberFormat="1" applyBorder="1" applyAlignment="1" applyProtection="1">
      <alignment horizontal="center" vertical="top"/>
      <protection locked="0"/>
    </xf>
    <xf numFmtId="164" fontId="0" fillId="0" borderId="3" xfId="0" applyNumberFormat="1" applyBorder="1" applyAlignment="1" applyProtection="1">
      <alignment horizontal="right" vertical="top"/>
      <protection locked="0"/>
    </xf>
    <xf numFmtId="165" fontId="0" fillId="0" borderId="3" xfId="0" applyNumberFormat="1" applyBorder="1" applyAlignment="1" applyProtection="1">
      <alignment horizontal="center" vertical="top"/>
      <protection locked="0"/>
    </xf>
    <xf numFmtId="0" fontId="0" fillId="20" borderId="10" xfId="0" applyFill="1" applyBorder="1" applyAlignment="1">
      <alignment vertical="center"/>
    </xf>
    <xf numFmtId="0" fontId="20" fillId="0" borderId="12" xfId="0" applyFont="1" applyBorder="1" applyAlignment="1">
      <alignment vertical="top"/>
    </xf>
    <xf numFmtId="0" fontId="0" fillId="0" borderId="13" xfId="0" applyBorder="1" applyAlignment="1">
      <alignment vertical="top"/>
    </xf>
    <xf numFmtId="0" fontId="0" fillId="0" borderId="14" xfId="0" applyBorder="1" applyAlignment="1">
      <alignment vertical="top"/>
    </xf>
    <xf numFmtId="0" fontId="20" fillId="0" borderId="12" xfId="0" applyFont="1" applyBorder="1" applyAlignment="1" applyProtection="1">
      <alignment vertical="top"/>
      <protection locked="0"/>
    </xf>
    <xf numFmtId="0" fontId="0" fillId="0" borderId="13" xfId="0" applyBorder="1" applyAlignment="1" applyProtection="1">
      <alignment vertical="top"/>
      <protection locked="0"/>
    </xf>
    <xf numFmtId="0" fontId="0" fillId="0" borderId="14" xfId="0" applyBorder="1" applyAlignment="1" applyProtection="1">
      <alignment vertical="top"/>
      <protection locked="0"/>
    </xf>
    <xf numFmtId="2" fontId="0" fillId="0" borderId="3" xfId="0" applyNumberFormat="1" applyBorder="1" applyAlignment="1" applyProtection="1">
      <alignment horizontal="left" vertical="top" wrapText="1"/>
      <protection locked="0"/>
    </xf>
    <xf numFmtId="49" fontId="26" fillId="0" borderId="27" xfId="8" applyNumberFormat="1" applyFont="1" applyBorder="1" applyAlignment="1">
      <alignment horizontal="left" vertical="center" wrapText="1" shrinkToFit="1"/>
    </xf>
    <xf numFmtId="0" fontId="26" fillId="0" borderId="2" xfId="0" applyFont="1" applyBorder="1" applyAlignment="1">
      <alignment vertical="center" wrapText="1"/>
    </xf>
    <xf numFmtId="0" fontId="26" fillId="0" borderId="2" xfId="0" applyFont="1" applyBorder="1" applyAlignment="1">
      <alignment vertical="center"/>
    </xf>
    <xf numFmtId="1" fontId="26" fillId="0" borderId="9" xfId="0" applyNumberFormat="1" applyFont="1" applyBorder="1" applyAlignment="1">
      <alignment horizontal="center" vertical="center" wrapText="1"/>
    </xf>
    <xf numFmtId="0" fontId="26" fillId="20" borderId="26" xfId="0" applyFont="1" applyFill="1" applyBorder="1" applyAlignment="1">
      <alignment vertical="center" wrapText="1"/>
    </xf>
    <xf numFmtId="0" fontId="26" fillId="20" borderId="2" xfId="0" applyFont="1" applyFill="1" applyBorder="1" applyAlignment="1">
      <alignment vertical="center" wrapText="1"/>
    </xf>
    <xf numFmtId="1" fontId="26" fillId="20" borderId="2" xfId="0" applyNumberFormat="1" applyFont="1" applyFill="1" applyBorder="1" applyAlignment="1">
      <alignment horizontal="center" vertical="center" wrapText="1"/>
    </xf>
    <xf numFmtId="9" fontId="14" fillId="20" borderId="9" xfId="1" applyFont="1" applyFill="1" applyBorder="1" applyAlignment="1" applyProtection="1">
      <alignment horizontal="center" vertical="center" wrapText="1"/>
    </xf>
    <xf numFmtId="44" fontId="14" fillId="0" borderId="26" xfId="0" applyNumberFormat="1" applyFont="1" applyBorder="1" applyAlignment="1">
      <alignment vertical="center" wrapText="1"/>
    </xf>
    <xf numFmtId="44" fontId="14" fillId="0" borderId="9" xfId="0" applyNumberFormat="1" applyFont="1" applyBorder="1" applyAlignment="1">
      <alignment vertical="center" wrapText="1"/>
    </xf>
    <xf numFmtId="49" fontId="26" fillId="15" borderId="27" xfId="8" applyNumberFormat="1" applyFont="1" applyFill="1" applyBorder="1" applyAlignment="1">
      <alignment horizontal="left" vertical="center" wrapText="1" shrinkToFit="1"/>
    </xf>
    <xf numFmtId="0" fontId="26" fillId="15" borderId="1" xfId="0" applyFont="1" applyFill="1" applyBorder="1" applyAlignment="1">
      <alignment vertical="center" wrapText="1"/>
    </xf>
    <xf numFmtId="0" fontId="26" fillId="15" borderId="1" xfId="0" applyFont="1" applyFill="1" applyBorder="1" applyAlignment="1">
      <alignment vertical="center"/>
    </xf>
    <xf numFmtId="1" fontId="26" fillId="15" borderId="5" xfId="0" applyNumberFormat="1" applyFont="1" applyFill="1" applyBorder="1" applyAlignment="1">
      <alignment horizontal="center" vertical="center" wrapText="1"/>
    </xf>
    <xf numFmtId="0" fontId="26" fillId="15" borderId="27" xfId="0" applyFont="1" applyFill="1" applyBorder="1" applyAlignment="1">
      <alignment vertical="center" wrapText="1"/>
    </xf>
    <xf numFmtId="1" fontId="26" fillId="15" borderId="1" xfId="0" applyNumberFormat="1" applyFont="1" applyFill="1" applyBorder="1" applyAlignment="1">
      <alignment horizontal="center" vertical="center" wrapText="1"/>
    </xf>
    <xf numFmtId="44" fontId="14" fillId="15" borderId="1" xfId="0" applyNumberFormat="1" applyFont="1" applyFill="1" applyBorder="1" applyAlignment="1">
      <alignment vertical="center" wrapText="1"/>
    </xf>
    <xf numFmtId="9" fontId="14" fillId="15" borderId="5" xfId="1" applyFont="1" applyFill="1" applyBorder="1" applyAlignment="1" applyProtection="1">
      <alignment horizontal="center" vertical="center" wrapText="1"/>
    </xf>
    <xf numFmtId="44" fontId="14" fillId="15" borderId="27" xfId="0" applyNumberFormat="1" applyFont="1" applyFill="1" applyBorder="1" applyAlignment="1">
      <alignment vertical="center" wrapText="1"/>
    </xf>
    <xf numFmtId="44" fontId="14" fillId="15" borderId="5" xfId="0" applyNumberFormat="1" applyFont="1" applyFill="1" applyBorder="1" applyAlignment="1">
      <alignment vertical="center" wrapText="1"/>
    </xf>
    <xf numFmtId="44" fontId="14" fillId="15" borderId="28" xfId="0" applyNumberFormat="1" applyFont="1" applyFill="1" applyBorder="1" applyAlignment="1">
      <alignment vertical="center" wrapText="1"/>
    </xf>
    <xf numFmtId="44" fontId="14" fillId="20" borderId="2" xfId="0" applyNumberFormat="1" applyFont="1" applyFill="1" applyBorder="1" applyAlignment="1">
      <alignment horizontal="right" vertical="center" wrapText="1"/>
    </xf>
    <xf numFmtId="44" fontId="14" fillId="0" borderId="46" xfId="0" applyNumberFormat="1" applyFont="1" applyBorder="1" applyAlignment="1">
      <alignment horizontal="right" vertical="center" wrapText="1"/>
    </xf>
    <xf numFmtId="44" fontId="14" fillId="0" borderId="2" xfId="0" applyNumberFormat="1" applyFont="1" applyBorder="1" applyAlignment="1">
      <alignment horizontal="right" vertical="center" wrapText="1"/>
    </xf>
    <xf numFmtId="0" fontId="13" fillId="18" borderId="23" xfId="0" applyFont="1" applyFill="1" applyBorder="1" applyAlignment="1">
      <alignment horizontal="center" vertical="center" wrapText="1"/>
    </xf>
    <xf numFmtId="0" fontId="13" fillId="18" borderId="25" xfId="0" applyFont="1" applyFill="1" applyBorder="1" applyAlignment="1">
      <alignment horizontal="center" vertical="center" wrapText="1"/>
    </xf>
    <xf numFmtId="44" fontId="14" fillId="0" borderId="47" xfId="0" applyNumberFormat="1" applyFont="1" applyBorder="1" applyAlignment="1">
      <alignment horizontal="right" vertical="center" wrapText="1"/>
    </xf>
    <xf numFmtId="0" fontId="26" fillId="20" borderId="26" xfId="0" applyFont="1" applyFill="1" applyBorder="1" applyAlignment="1">
      <alignment horizontal="left" vertical="center" wrapText="1"/>
    </xf>
    <xf numFmtId="0" fontId="26" fillId="20" borderId="2" xfId="0" applyFont="1" applyFill="1" applyBorder="1" applyAlignment="1">
      <alignment horizontal="left" vertical="center" wrapText="1"/>
    </xf>
    <xf numFmtId="0" fontId="26" fillId="20" borderId="27" xfId="7" applyNumberFormat="1" applyFont="1" applyFill="1" applyBorder="1" applyAlignment="1" applyProtection="1">
      <alignment horizontal="left" vertical="center"/>
      <protection locked="0"/>
    </xf>
    <xf numFmtId="0" fontId="26" fillId="20" borderId="1" xfId="7" applyNumberFormat="1" applyFont="1" applyFill="1" applyBorder="1" applyAlignment="1" applyProtection="1">
      <alignment horizontal="left" vertical="center"/>
      <protection locked="0"/>
    </xf>
    <xf numFmtId="0" fontId="14" fillId="20" borderId="27" xfId="0" applyFont="1" applyFill="1" applyBorder="1" applyAlignment="1" applyProtection="1">
      <alignment horizontal="left"/>
      <protection locked="0"/>
    </xf>
    <xf numFmtId="0" fontId="14" fillId="20" borderId="1" xfId="0" applyFont="1" applyFill="1" applyBorder="1" applyAlignment="1" applyProtection="1">
      <alignment horizontal="left"/>
      <protection locked="0"/>
    </xf>
    <xf numFmtId="0" fontId="14" fillId="20" borderId="22" xfId="0" applyFont="1" applyFill="1" applyBorder="1" applyAlignment="1" applyProtection="1">
      <alignment horizontal="left"/>
      <protection locked="0"/>
    </xf>
    <xf numFmtId="0" fontId="14" fillId="20" borderId="23" xfId="0" applyFont="1" applyFill="1" applyBorder="1" applyAlignment="1" applyProtection="1">
      <alignment horizontal="left"/>
      <protection locked="0"/>
    </xf>
    <xf numFmtId="49" fontId="26" fillId="0" borderId="26" xfId="8" applyNumberFormat="1" applyFont="1" applyBorder="1" applyAlignment="1">
      <alignment horizontal="left" vertical="center" wrapText="1" shrinkToFit="1"/>
    </xf>
    <xf numFmtId="0" fontId="13" fillId="18" borderId="22" xfId="0" applyFont="1" applyFill="1" applyBorder="1" applyAlignment="1" applyProtection="1">
      <alignment horizontal="center" vertical="center" wrapText="1"/>
      <protection locked="0"/>
    </xf>
    <xf numFmtId="0" fontId="13" fillId="18" borderId="23" xfId="0" applyFont="1" applyFill="1" applyBorder="1" applyAlignment="1" applyProtection="1">
      <alignment horizontal="center" vertical="center" wrapText="1"/>
      <protection locked="0"/>
    </xf>
    <xf numFmtId="0" fontId="13" fillId="18" borderId="25" xfId="0" applyFont="1" applyFill="1" applyBorder="1" applyAlignment="1" applyProtection="1">
      <alignment horizontal="center" vertical="center" wrapText="1"/>
      <protection locked="0"/>
    </xf>
    <xf numFmtId="10" fontId="13" fillId="4" borderId="25" xfId="0" applyNumberFormat="1" applyFont="1" applyFill="1" applyBorder="1" applyAlignment="1" applyProtection="1">
      <alignment horizontal="center" vertical="center" wrapText="1"/>
      <protection locked="0"/>
    </xf>
    <xf numFmtId="0" fontId="13" fillId="18" borderId="24" xfId="0" applyFont="1" applyFill="1" applyBorder="1" applyAlignment="1" applyProtection="1">
      <alignment horizontal="center" vertical="center" wrapText="1"/>
      <protection locked="0"/>
    </xf>
    <xf numFmtId="1" fontId="26" fillId="0" borderId="54" xfId="8" applyNumberFormat="1" applyFont="1" applyBorder="1" applyAlignment="1">
      <alignment horizontal="center" vertical="center" wrapText="1" shrinkToFit="1"/>
    </xf>
    <xf numFmtId="164" fontId="26" fillId="20" borderId="2" xfId="7" applyNumberFormat="1" applyFont="1" applyFill="1" applyBorder="1" applyAlignment="1" applyProtection="1">
      <alignment horizontal="center" vertical="center"/>
    </xf>
    <xf numFmtId="10" fontId="26" fillId="20" borderId="54" xfId="7" applyNumberFormat="1" applyFont="1" applyFill="1" applyBorder="1" applyAlignment="1" applyProtection="1">
      <alignment horizontal="center" vertical="center"/>
    </xf>
    <xf numFmtId="0" fontId="26" fillId="0" borderId="26" xfId="8" applyFont="1" applyBorder="1" applyAlignment="1">
      <alignment horizontal="center" vertical="center" wrapText="1" shrinkToFit="1"/>
    </xf>
    <xf numFmtId="0" fontId="26" fillId="0" borderId="2" xfId="8" applyFont="1" applyBorder="1" applyAlignment="1">
      <alignment horizontal="center" vertical="center" wrapText="1" shrinkToFit="1"/>
    </xf>
    <xf numFmtId="164" fontId="26" fillId="0" borderId="54" xfId="0" applyNumberFormat="1" applyFont="1" applyBorder="1" applyAlignment="1">
      <alignment horizontal="center" vertical="center"/>
    </xf>
    <xf numFmtId="49" fontId="26" fillId="15" borderId="1" xfId="8" applyNumberFormat="1" applyFont="1" applyFill="1" applyBorder="1" applyAlignment="1">
      <alignment horizontal="left" vertical="center" wrapText="1" shrinkToFit="1"/>
    </xf>
    <xf numFmtId="1" fontId="26" fillId="15" borderId="28" xfId="8" applyNumberFormat="1" applyFont="1" applyFill="1" applyBorder="1" applyAlignment="1">
      <alignment horizontal="center" vertical="center" wrapText="1" shrinkToFit="1"/>
    </xf>
    <xf numFmtId="0" fontId="26" fillId="15" borderId="27" xfId="7" applyNumberFormat="1" applyFont="1" applyFill="1" applyBorder="1" applyAlignment="1" applyProtection="1">
      <alignment horizontal="left" vertical="center"/>
    </xf>
    <xf numFmtId="0" fontId="26" fillId="15" borderId="1" xfId="7" applyNumberFormat="1" applyFont="1" applyFill="1" applyBorder="1" applyAlignment="1" applyProtection="1">
      <alignment horizontal="left" vertical="center"/>
    </xf>
    <xf numFmtId="164" fontId="26" fillId="15" borderId="1" xfId="7" applyNumberFormat="1" applyFont="1" applyFill="1" applyBorder="1" applyAlignment="1" applyProtection="1">
      <alignment horizontal="center" vertical="center"/>
    </xf>
    <xf numFmtId="10" fontId="26" fillId="15" borderId="28" xfId="7" applyNumberFormat="1" applyFont="1" applyFill="1" applyBorder="1" applyAlignment="1" applyProtection="1">
      <alignment horizontal="center" vertical="center"/>
    </xf>
    <xf numFmtId="164" fontId="26" fillId="15" borderId="26" xfId="0" applyNumberFormat="1" applyFont="1" applyFill="1" applyBorder="1" applyAlignment="1">
      <alignment horizontal="center" vertical="center"/>
    </xf>
    <xf numFmtId="164" fontId="26" fillId="15" borderId="2" xfId="0" applyNumberFormat="1" applyFont="1" applyFill="1" applyBorder="1" applyAlignment="1">
      <alignment horizontal="center" vertical="center"/>
    </xf>
    <xf numFmtId="164" fontId="14" fillId="15" borderId="28" xfId="0" applyNumberFormat="1" applyFont="1" applyFill="1" applyBorder="1" applyAlignment="1">
      <alignment horizontal="center"/>
    </xf>
    <xf numFmtId="0" fontId="26" fillId="15" borderId="27" xfId="8" applyFont="1" applyFill="1" applyBorder="1" applyAlignment="1">
      <alignment horizontal="center" vertical="center" wrapText="1" shrinkToFit="1"/>
    </xf>
    <xf numFmtId="164" fontId="26" fillId="15" borderId="1" xfId="0" applyNumberFormat="1" applyFont="1" applyFill="1" applyBorder="1" applyAlignment="1">
      <alignment horizontal="center" vertical="center"/>
    </xf>
    <xf numFmtId="0" fontId="26" fillId="15" borderId="1" xfId="8" applyFont="1" applyFill="1" applyBorder="1" applyAlignment="1">
      <alignment horizontal="center" vertical="center" wrapText="1" shrinkToFit="1"/>
    </xf>
    <xf numFmtId="164" fontId="26" fillId="15" borderId="28" xfId="0" applyNumberFormat="1" applyFont="1" applyFill="1" applyBorder="1" applyAlignment="1">
      <alignment horizontal="center" vertical="center"/>
    </xf>
    <xf numFmtId="49" fontId="14" fillId="15" borderId="1" xfId="0" applyNumberFormat="1" applyFont="1" applyFill="1" applyBorder="1" applyAlignment="1">
      <alignment vertical="center"/>
    </xf>
    <xf numFmtId="49" fontId="14" fillId="15" borderId="1" xfId="0" applyNumberFormat="1" applyFont="1" applyFill="1" applyBorder="1" applyAlignment="1">
      <alignment horizontal="left" vertical="center"/>
    </xf>
    <xf numFmtId="0" fontId="14" fillId="15" borderId="1" xfId="0" applyFont="1" applyFill="1" applyBorder="1" applyAlignment="1">
      <alignment horizontal="center" vertical="center"/>
    </xf>
    <xf numFmtId="1" fontId="14" fillId="15" borderId="1" xfId="0" applyNumberFormat="1" applyFont="1" applyFill="1" applyBorder="1" applyAlignment="1">
      <alignment horizontal="center" vertical="center"/>
    </xf>
    <xf numFmtId="44" fontId="26" fillId="15" borderId="1" xfId="0" applyNumberFormat="1" applyFont="1" applyFill="1" applyBorder="1" applyAlignment="1">
      <alignment horizontal="right" vertical="center"/>
    </xf>
    <xf numFmtId="49" fontId="14" fillId="2" borderId="9" xfId="0" applyNumberFormat="1" applyFont="1" applyFill="1" applyBorder="1" applyAlignment="1">
      <alignment vertical="center"/>
    </xf>
    <xf numFmtId="49" fontId="14" fillId="2" borderId="36" xfId="0" applyNumberFormat="1" applyFont="1" applyFill="1" applyBorder="1" applyAlignment="1">
      <alignment horizontal="left" vertical="center"/>
    </xf>
    <xf numFmtId="49" fontId="14" fillId="15" borderId="27" xfId="0" applyNumberFormat="1" applyFont="1" applyFill="1" applyBorder="1" applyAlignment="1">
      <alignment vertical="center"/>
    </xf>
    <xf numFmtId="49" fontId="14" fillId="15" borderId="5" xfId="0" applyNumberFormat="1" applyFont="1" applyFill="1" applyBorder="1" applyAlignment="1">
      <alignment horizontal="left" vertical="center"/>
    </xf>
    <xf numFmtId="49" fontId="14" fillId="15" borderId="36" xfId="0" applyNumberFormat="1" applyFont="1" applyFill="1" applyBorder="1" applyAlignment="1">
      <alignment horizontal="left" vertical="center"/>
    </xf>
    <xf numFmtId="49" fontId="14" fillId="15" borderId="6" xfId="0" applyNumberFormat="1" applyFont="1" applyFill="1" applyBorder="1" applyAlignment="1">
      <alignment horizontal="left" vertical="center"/>
    </xf>
    <xf numFmtId="1" fontId="14" fillId="15" borderId="49" xfId="0" applyNumberFormat="1" applyFont="1" applyFill="1" applyBorder="1" applyAlignment="1">
      <alignment horizontal="center" vertical="center"/>
    </xf>
    <xf numFmtId="44" fontId="26" fillId="15" borderId="6" xfId="0" applyNumberFormat="1" applyFont="1" applyFill="1" applyBorder="1" applyAlignment="1">
      <alignment horizontal="right" vertical="center"/>
    </xf>
    <xf numFmtId="44" fontId="26" fillId="15" borderId="28" xfId="0" applyNumberFormat="1" applyFont="1" applyFill="1" applyBorder="1" applyAlignment="1">
      <alignment horizontal="right" vertical="center"/>
    </xf>
    <xf numFmtId="44" fontId="26" fillId="15" borderId="27" xfId="0" applyNumberFormat="1" applyFont="1" applyFill="1" applyBorder="1" applyAlignment="1">
      <alignment horizontal="right" vertical="center"/>
    </xf>
    <xf numFmtId="44" fontId="14" fillId="15" borderId="1" xfId="0" applyNumberFormat="1" applyFont="1" applyFill="1" applyBorder="1" applyAlignment="1">
      <alignment horizontal="center" vertical="center"/>
    </xf>
    <xf numFmtId="44" fontId="14" fillId="15" borderId="28" xfId="0" applyNumberFormat="1" applyFont="1" applyFill="1" applyBorder="1" applyAlignment="1">
      <alignment horizontal="left" vertical="center" wrapText="1"/>
    </xf>
    <xf numFmtId="0" fontId="5" fillId="14" borderId="18" xfId="0" applyFont="1" applyFill="1" applyBorder="1" applyAlignment="1">
      <alignment vertical="center"/>
    </xf>
    <xf numFmtId="49" fontId="14" fillId="2" borderId="41" xfId="0" applyNumberFormat="1" applyFont="1" applyFill="1" applyBorder="1" applyAlignment="1">
      <alignment horizontal="left" vertical="center"/>
    </xf>
    <xf numFmtId="49" fontId="14" fillId="2" borderId="47" xfId="0" applyNumberFormat="1" applyFont="1" applyFill="1" applyBorder="1" applyAlignment="1">
      <alignment horizontal="left" vertical="center"/>
    </xf>
    <xf numFmtId="49" fontId="14" fillId="15" borderId="41" xfId="0" applyNumberFormat="1" applyFont="1" applyFill="1" applyBorder="1" applyAlignment="1">
      <alignment horizontal="left" vertical="center"/>
    </xf>
    <xf numFmtId="49" fontId="26" fillId="2" borderId="41" xfId="0" applyNumberFormat="1" applyFont="1" applyFill="1" applyBorder="1" applyAlignment="1">
      <alignment horizontal="left" vertical="center"/>
    </xf>
    <xf numFmtId="44" fontId="14" fillId="2" borderId="5" xfId="0" applyNumberFormat="1" applyFont="1" applyFill="1" applyBorder="1" applyAlignment="1">
      <alignment horizontal="left" vertical="center" wrapText="1"/>
    </xf>
    <xf numFmtId="49" fontId="14" fillId="2" borderId="27" xfId="0" applyNumberFormat="1" applyFont="1" applyFill="1" applyBorder="1" applyAlignment="1">
      <alignment vertical="center"/>
    </xf>
    <xf numFmtId="49" fontId="14" fillId="2" borderId="5" xfId="0" applyNumberFormat="1" applyFont="1" applyFill="1" applyBorder="1" applyAlignment="1">
      <alignment horizontal="left" vertical="center"/>
    </xf>
    <xf numFmtId="49" fontId="14" fillId="2" borderId="6" xfId="0" applyNumberFormat="1" applyFont="1" applyFill="1" applyBorder="1" applyAlignment="1">
      <alignment horizontal="left" vertical="center"/>
    </xf>
    <xf numFmtId="49" fontId="26" fillId="15" borderId="41" xfId="0" applyNumberFormat="1" applyFont="1" applyFill="1" applyBorder="1" applyAlignment="1">
      <alignment horizontal="left" vertical="center"/>
    </xf>
    <xf numFmtId="44" fontId="14" fillId="15" borderId="5" xfId="0" applyNumberFormat="1" applyFont="1" applyFill="1" applyBorder="1" applyAlignment="1">
      <alignment horizontal="left" vertical="center" wrapText="1"/>
    </xf>
    <xf numFmtId="49" fontId="14" fillId="20" borderId="1" xfId="0" applyNumberFormat="1" applyFont="1" applyFill="1" applyBorder="1" applyAlignment="1" applyProtection="1">
      <alignment horizontal="left" vertical="center"/>
      <protection locked="0"/>
    </xf>
    <xf numFmtId="44" fontId="33" fillId="11" borderId="6" xfId="0" applyNumberFormat="1" applyFont="1" applyFill="1" applyBorder="1" applyAlignment="1">
      <alignment vertical="center"/>
    </xf>
    <xf numFmtId="44" fontId="33" fillId="11" borderId="6" xfId="0" applyNumberFormat="1" applyFont="1" applyFill="1" applyBorder="1" applyAlignment="1">
      <alignment horizontal="center" vertical="center"/>
    </xf>
    <xf numFmtId="0" fontId="26" fillId="0" borderId="0" xfId="0" applyFont="1" applyAlignment="1">
      <alignment horizontal="left" vertical="center"/>
    </xf>
    <xf numFmtId="49" fontId="14" fillId="15" borderId="4" xfId="0" applyNumberFormat="1" applyFont="1" applyFill="1" applyBorder="1" applyAlignment="1">
      <alignment vertical="center"/>
    </xf>
    <xf numFmtId="49" fontId="14" fillId="15" borderId="4" xfId="0" applyNumberFormat="1" applyFont="1" applyFill="1" applyBorder="1" applyAlignment="1">
      <alignment horizontal="left" vertical="center"/>
    </xf>
    <xf numFmtId="0" fontId="14" fillId="15" borderId="4" xfId="0" applyFont="1" applyFill="1" applyBorder="1" applyAlignment="1">
      <alignment horizontal="center" vertical="center"/>
    </xf>
    <xf numFmtId="44" fontId="14" fillId="15" borderId="4" xfId="0" applyNumberFormat="1" applyFont="1" applyFill="1" applyBorder="1" applyAlignment="1">
      <alignment horizontal="right" vertical="center"/>
    </xf>
    <xf numFmtId="1" fontId="14" fillId="15" borderId="4" xfId="0" applyNumberFormat="1" applyFont="1" applyFill="1" applyBorder="1" applyAlignment="1">
      <alignment horizontal="center" vertical="center"/>
    </xf>
    <xf numFmtId="44" fontId="26" fillId="15" borderId="4" xfId="0" applyNumberFormat="1" applyFont="1" applyFill="1" applyBorder="1" applyAlignment="1">
      <alignment horizontal="right" vertical="center"/>
    </xf>
    <xf numFmtId="49" fontId="14" fillId="0" borderId="33" xfId="0" applyNumberFormat="1" applyFont="1" applyBorder="1" applyAlignment="1">
      <alignment vertical="center"/>
    </xf>
    <xf numFmtId="49" fontId="14" fillId="0" borderId="34" xfId="0" applyNumberFormat="1" applyFont="1" applyBorder="1" applyAlignment="1">
      <alignment horizontal="left" vertical="center"/>
    </xf>
    <xf numFmtId="0" fontId="14" fillId="0" borderId="34" xfId="0" applyFont="1" applyBorder="1" applyAlignment="1">
      <alignment horizontal="center" vertical="center"/>
    </xf>
    <xf numFmtId="44" fontId="14" fillId="20" borderId="34" xfId="0" applyNumberFormat="1" applyFont="1" applyFill="1" applyBorder="1" applyAlignment="1" applyProtection="1">
      <alignment horizontal="right" vertical="center"/>
      <protection locked="0"/>
    </xf>
    <xf numFmtId="1" fontId="14" fillId="0" borderId="34" xfId="0" applyNumberFormat="1" applyFont="1" applyBorder="1" applyAlignment="1">
      <alignment horizontal="center" vertical="center"/>
    </xf>
    <xf numFmtId="44" fontId="14" fillId="0" borderId="34" xfId="0" applyNumberFormat="1" applyFont="1" applyBorder="1" applyAlignment="1">
      <alignment horizontal="right" vertical="center"/>
    </xf>
    <xf numFmtId="44" fontId="26" fillId="20" borderId="34" xfId="0" applyNumberFormat="1" applyFont="1" applyFill="1" applyBorder="1" applyAlignment="1" applyProtection="1">
      <alignment horizontal="right" vertical="center"/>
      <protection locked="0"/>
    </xf>
    <xf numFmtId="49" fontId="14" fillId="20" borderId="35" xfId="0" applyNumberFormat="1" applyFont="1" applyFill="1" applyBorder="1" applyAlignment="1" applyProtection="1">
      <alignment horizontal="left" vertical="center"/>
      <protection locked="0"/>
    </xf>
    <xf numFmtId="49" fontId="14" fillId="20" borderId="28" xfId="0" applyNumberFormat="1" applyFont="1" applyFill="1" applyBorder="1" applyAlignment="1" applyProtection="1">
      <alignment horizontal="left" vertical="center"/>
      <protection locked="0"/>
    </xf>
    <xf numFmtId="49" fontId="14" fillId="0" borderId="23" xfId="0" applyNumberFormat="1" applyFont="1" applyBorder="1" applyAlignment="1">
      <alignment horizontal="left" vertical="center"/>
    </xf>
    <xf numFmtId="0" fontId="14" fillId="0" borderId="23" xfId="0" applyFont="1" applyBorder="1" applyAlignment="1">
      <alignment horizontal="center" vertical="center"/>
    </xf>
    <xf numFmtId="44" fontId="14" fillId="20" borderId="23" xfId="0" applyNumberFormat="1" applyFont="1" applyFill="1" applyBorder="1" applyAlignment="1" applyProtection="1">
      <alignment horizontal="right" vertical="center"/>
      <protection locked="0"/>
    </xf>
    <xf numFmtId="1" fontId="14" fillId="0" borderId="23" xfId="0" applyNumberFormat="1" applyFont="1" applyBorder="1" applyAlignment="1">
      <alignment horizontal="center" vertical="center"/>
    </xf>
    <xf numFmtId="44" fontId="26" fillId="20" borderId="23" xfId="0" applyNumberFormat="1" applyFont="1" applyFill="1" applyBorder="1" applyAlignment="1" applyProtection="1">
      <alignment horizontal="right" vertical="center"/>
      <protection locked="0"/>
    </xf>
    <xf numFmtId="49" fontId="14" fillId="20" borderId="25" xfId="0" applyNumberFormat="1" applyFont="1" applyFill="1" applyBorder="1" applyAlignment="1" applyProtection="1">
      <alignment horizontal="left" vertical="center"/>
      <protection locked="0"/>
    </xf>
    <xf numFmtId="0" fontId="26" fillId="20" borderId="34" xfId="0" applyFont="1" applyFill="1" applyBorder="1" applyAlignment="1" applyProtection="1">
      <alignment horizontal="center" vertical="center"/>
      <protection locked="0"/>
    </xf>
    <xf numFmtId="0" fontId="26" fillId="20" borderId="1" xfId="0" applyFont="1" applyFill="1" applyBorder="1" applyAlignment="1" applyProtection="1">
      <alignment horizontal="center" vertical="center"/>
      <protection locked="0"/>
    </xf>
    <xf numFmtId="0" fontId="26" fillId="20" borderId="23" xfId="0" applyFont="1" applyFill="1" applyBorder="1" applyAlignment="1" applyProtection="1">
      <alignment horizontal="center" vertical="center"/>
      <protection locked="0"/>
    </xf>
    <xf numFmtId="0" fontId="9" fillId="11" borderId="0" xfId="0" applyFont="1" applyFill="1" applyAlignment="1" applyProtection="1">
      <alignment vertical="center"/>
      <protection locked="0"/>
    </xf>
    <xf numFmtId="0" fontId="0" fillId="11" borderId="0" xfId="0" applyFill="1" applyAlignment="1" applyProtection="1">
      <alignment vertical="center"/>
      <protection locked="0"/>
    </xf>
    <xf numFmtId="0" fontId="14" fillId="0" borderId="34" xfId="0" applyFont="1" applyBorder="1" applyAlignment="1">
      <alignment horizontal="left" vertical="center"/>
    </xf>
    <xf numFmtId="0" fontId="14" fillId="2" borderId="9" xfId="0" applyFont="1" applyFill="1" applyBorder="1" applyAlignment="1">
      <alignment horizontal="left" vertical="center"/>
    </xf>
    <xf numFmtId="49" fontId="14" fillId="0" borderId="30" xfId="0" applyNumberFormat="1" applyFont="1" applyBorder="1" applyAlignment="1">
      <alignment vertical="center"/>
    </xf>
    <xf numFmtId="0" fontId="14" fillId="0" borderId="31" xfId="0" applyFont="1" applyBorder="1" applyAlignment="1">
      <alignment horizontal="left" vertical="center"/>
    </xf>
    <xf numFmtId="2" fontId="52" fillId="0" borderId="10" xfId="0" applyNumberFormat="1" applyFont="1" applyBorder="1" applyAlignment="1">
      <alignment horizontal="center" vertical="center"/>
    </xf>
    <xf numFmtId="0" fontId="12" fillId="13" borderId="16" xfId="0" applyFont="1" applyFill="1" applyBorder="1" applyAlignment="1">
      <alignment horizontal="center" vertical="center"/>
    </xf>
    <xf numFmtId="0" fontId="12" fillId="13" borderId="17" xfId="0" applyFont="1" applyFill="1" applyBorder="1" applyAlignment="1">
      <alignment horizontal="center" vertical="center"/>
    </xf>
    <xf numFmtId="0" fontId="12" fillId="13" borderId="18" xfId="0" applyFont="1" applyFill="1" applyBorder="1" applyAlignment="1">
      <alignment horizontal="center" vertical="center"/>
    </xf>
    <xf numFmtId="0" fontId="12" fillId="14" borderId="16" xfId="0" applyFont="1" applyFill="1" applyBorder="1" applyAlignment="1">
      <alignment horizontal="center" vertical="center"/>
    </xf>
    <xf numFmtId="0" fontId="12" fillId="14" borderId="17" xfId="0" applyFont="1" applyFill="1" applyBorder="1" applyAlignment="1">
      <alignment horizontal="center" vertical="center"/>
    </xf>
    <xf numFmtId="0" fontId="12" fillId="14" borderId="18" xfId="0" applyFont="1" applyFill="1" applyBorder="1" applyAlignment="1">
      <alignment horizontal="center" vertical="center"/>
    </xf>
    <xf numFmtId="0" fontId="5" fillId="14" borderId="16" xfId="0" applyFont="1" applyFill="1" applyBorder="1" applyAlignment="1">
      <alignment horizontal="center" vertical="center"/>
    </xf>
    <xf numFmtId="0" fontId="5" fillId="14" borderId="17" xfId="0" applyFont="1" applyFill="1" applyBorder="1" applyAlignment="1">
      <alignment horizontal="center" vertical="center"/>
    </xf>
    <xf numFmtId="0" fontId="10" fillId="0" borderId="0" xfId="0" applyFont="1" applyAlignment="1">
      <alignment horizontal="center" vertical="center"/>
    </xf>
    <xf numFmtId="0" fontId="30" fillId="0" borderId="37" xfId="0" applyFont="1" applyBorder="1" applyAlignment="1">
      <alignment horizontal="center" vertical="center"/>
    </xf>
    <xf numFmtId="0" fontId="13" fillId="14" borderId="1" xfId="0" applyFont="1" applyFill="1" applyBorder="1" applyAlignment="1">
      <alignment horizontal="center" vertical="center" wrapText="1"/>
    </xf>
    <xf numFmtId="0" fontId="13" fillId="14" borderId="5" xfId="0" applyFont="1" applyFill="1" applyBorder="1" applyAlignment="1">
      <alignment horizontal="center" vertical="center" wrapText="1"/>
    </xf>
    <xf numFmtId="0" fontId="14" fillId="0" borderId="5" xfId="0" applyFont="1" applyBorder="1" applyAlignment="1" applyProtection="1">
      <alignment horizontal="left" vertical="center" wrapText="1"/>
      <protection locked="0"/>
    </xf>
    <xf numFmtId="0" fontId="14" fillId="0" borderId="36" xfId="0" applyFont="1" applyBorder="1" applyAlignment="1" applyProtection="1">
      <alignment horizontal="left" vertical="center" wrapText="1"/>
      <protection locked="0"/>
    </xf>
    <xf numFmtId="0" fontId="14" fillId="0" borderId="6" xfId="0" applyFont="1" applyBorder="1" applyAlignment="1" applyProtection="1">
      <alignment horizontal="left" vertical="center" wrapText="1"/>
      <protection locked="0"/>
    </xf>
    <xf numFmtId="0" fontId="13" fillId="2" borderId="4" xfId="0" applyFont="1" applyFill="1" applyBorder="1" applyAlignment="1">
      <alignment horizontal="center" vertical="center" wrapText="1"/>
    </xf>
    <xf numFmtId="0" fontId="13" fillId="2" borderId="5" xfId="0" applyFont="1" applyFill="1" applyBorder="1" applyAlignment="1">
      <alignment horizontal="center" vertical="center"/>
    </xf>
    <xf numFmtId="0" fontId="13" fillId="2" borderId="36" xfId="0" applyFont="1" applyFill="1" applyBorder="1" applyAlignment="1">
      <alignment horizontal="center" vertical="center"/>
    </xf>
    <xf numFmtId="0" fontId="13" fillId="2" borderId="6" xfId="0" applyFont="1" applyFill="1" applyBorder="1" applyAlignment="1">
      <alignment horizontal="center" vertical="center"/>
    </xf>
    <xf numFmtId="0" fontId="13" fillId="14" borderId="28" xfId="0" applyFont="1" applyFill="1" applyBorder="1" applyAlignment="1">
      <alignment horizontal="center" vertical="center" wrapText="1"/>
    </xf>
    <xf numFmtId="0" fontId="12" fillId="16" borderId="16" xfId="0" applyFont="1" applyFill="1" applyBorder="1" applyAlignment="1">
      <alignment horizontal="center" vertical="center"/>
    </xf>
    <xf numFmtId="0" fontId="12" fillId="16" borderId="17" xfId="0" applyFont="1" applyFill="1" applyBorder="1" applyAlignment="1">
      <alignment horizontal="center" vertical="center"/>
    </xf>
    <xf numFmtId="0" fontId="12" fillId="16" borderId="18" xfId="0" applyFont="1" applyFill="1" applyBorder="1" applyAlignment="1">
      <alignment horizontal="center" vertical="center"/>
    </xf>
    <xf numFmtId="0" fontId="13" fillId="14" borderId="7" xfId="0" applyFont="1" applyFill="1" applyBorder="1" applyAlignment="1">
      <alignment horizontal="center" vertical="center" wrapText="1"/>
    </xf>
    <xf numFmtId="0" fontId="13" fillId="14" borderId="8" xfId="0" applyFont="1" applyFill="1" applyBorder="1" applyAlignment="1">
      <alignment horizontal="center" vertical="center" wrapText="1"/>
    </xf>
    <xf numFmtId="0" fontId="33" fillId="14" borderId="1" xfId="0" applyFont="1" applyFill="1" applyBorder="1" applyAlignment="1">
      <alignment horizontal="left" vertical="center" wrapText="1"/>
    </xf>
    <xf numFmtId="49" fontId="14" fillId="0" borderId="5" xfId="0" applyNumberFormat="1" applyFont="1" applyBorder="1" applyAlignment="1">
      <alignment horizontal="left" vertical="center" wrapText="1"/>
    </xf>
    <xf numFmtId="49" fontId="14" fillId="0" borderId="6" xfId="0" applyNumberFormat="1" applyFont="1" applyBorder="1" applyAlignment="1">
      <alignment horizontal="left" vertical="center" wrapText="1"/>
    </xf>
    <xf numFmtId="49" fontId="14" fillId="0" borderId="5" xfId="0" applyNumberFormat="1" applyFont="1" applyBorder="1" applyAlignment="1">
      <alignment horizontal="left" vertical="center"/>
    </xf>
    <xf numFmtId="49" fontId="14" fillId="0" borderId="6" xfId="0" applyNumberFormat="1" applyFont="1" applyBorder="1" applyAlignment="1">
      <alignment horizontal="left" vertical="center"/>
    </xf>
    <xf numFmtId="0" fontId="9" fillId="0" borderId="0" xfId="0" applyFont="1" applyAlignment="1">
      <alignment horizontal="left" vertical="top" wrapText="1"/>
    </xf>
    <xf numFmtId="0" fontId="11" fillId="0" borderId="0" xfId="0" applyFont="1" applyAlignment="1">
      <alignment horizontal="left" vertical="center" wrapText="1"/>
    </xf>
    <xf numFmtId="0" fontId="12" fillId="0" borderId="0" xfId="0" applyFont="1" applyAlignment="1">
      <alignment horizontal="left" vertical="center" wrapText="1"/>
    </xf>
    <xf numFmtId="0" fontId="5" fillId="14" borderId="16" xfId="0" applyFont="1" applyFill="1" applyBorder="1" applyAlignment="1">
      <alignment horizontal="center" vertical="center" wrapText="1"/>
    </xf>
    <xf numFmtId="0" fontId="5" fillId="14" borderId="17" xfId="0" applyFont="1" applyFill="1" applyBorder="1" applyAlignment="1">
      <alignment horizontal="center" vertical="center" wrapText="1"/>
    </xf>
    <xf numFmtId="0" fontId="5" fillId="14" borderId="18" xfId="0" applyFont="1" applyFill="1" applyBorder="1" applyAlignment="1">
      <alignment horizontal="center" vertical="center" wrapText="1"/>
    </xf>
    <xf numFmtId="0" fontId="0" fillId="0" borderId="0" xfId="0" applyAlignment="1">
      <alignment horizontal="left" vertical="top" wrapText="1"/>
    </xf>
    <xf numFmtId="0" fontId="9" fillId="0" borderId="5" xfId="0" applyFont="1" applyBorder="1" applyAlignment="1">
      <alignment horizontal="left" vertical="center"/>
    </xf>
    <xf numFmtId="0" fontId="9" fillId="0" borderId="6" xfId="0" applyFont="1" applyBorder="1" applyAlignment="1">
      <alignment horizontal="left" vertical="center"/>
    </xf>
    <xf numFmtId="0" fontId="13" fillId="18" borderId="27" xfId="0" applyFont="1" applyFill="1" applyBorder="1" applyAlignment="1">
      <alignment horizontal="center" vertical="center" wrapText="1"/>
    </xf>
    <xf numFmtId="0" fontId="13" fillId="18" borderId="1" xfId="0" applyFont="1" applyFill="1" applyBorder="1" applyAlignment="1">
      <alignment horizontal="center" vertical="center" wrapText="1"/>
    </xf>
    <xf numFmtId="0" fontId="5" fillId="18" borderId="33" xfId="0" applyFont="1" applyFill="1" applyBorder="1" applyAlignment="1">
      <alignment horizontal="center" vertical="center" wrapText="1"/>
    </xf>
    <xf numFmtId="0" fontId="5" fillId="18" borderId="34" xfId="0" applyFont="1" applyFill="1" applyBorder="1" applyAlignment="1">
      <alignment horizontal="center" vertical="center" wrapText="1"/>
    </xf>
    <xf numFmtId="0" fontId="5" fillId="18" borderId="35" xfId="0" applyFont="1" applyFill="1" applyBorder="1" applyAlignment="1">
      <alignment horizontal="center" vertical="center" wrapText="1"/>
    </xf>
    <xf numFmtId="0" fontId="27" fillId="14" borderId="1" xfId="0" applyFont="1" applyFill="1" applyBorder="1" applyAlignment="1">
      <alignment horizontal="center" vertical="center" wrapText="1"/>
    </xf>
    <xf numFmtId="0" fontId="27" fillId="14" borderId="28" xfId="0" applyFont="1" applyFill="1" applyBorder="1" applyAlignment="1">
      <alignment horizontal="center" vertical="center" wrapText="1"/>
    </xf>
    <xf numFmtId="0" fontId="5" fillId="14" borderId="33" xfId="0" applyFont="1" applyFill="1" applyBorder="1" applyAlignment="1" applyProtection="1">
      <alignment horizontal="center" vertical="center" wrapText="1"/>
      <protection locked="0"/>
    </xf>
    <xf numFmtId="0" fontId="5" fillId="14" borderId="34" xfId="0" applyFont="1" applyFill="1" applyBorder="1" applyAlignment="1" applyProtection="1">
      <alignment horizontal="center" vertical="center" wrapText="1"/>
      <protection locked="0"/>
    </xf>
    <xf numFmtId="0" fontId="5" fillId="14" borderId="35" xfId="0" applyFont="1" applyFill="1" applyBorder="1" applyAlignment="1" applyProtection="1">
      <alignment horizontal="center" vertical="center" wrapText="1"/>
      <protection locked="0"/>
    </xf>
    <xf numFmtId="0" fontId="5" fillId="14" borderId="27" xfId="0" applyFont="1" applyFill="1" applyBorder="1" applyAlignment="1" applyProtection="1">
      <alignment horizontal="center" vertical="center" wrapText="1"/>
      <protection locked="0"/>
    </xf>
    <xf numFmtId="0" fontId="5" fillId="14" borderId="1" xfId="0" applyFont="1" applyFill="1" applyBorder="1" applyAlignment="1" applyProtection="1">
      <alignment horizontal="center" vertical="center" wrapText="1"/>
      <protection locked="0"/>
    </xf>
    <xf numFmtId="0" fontId="5" fillId="14" borderId="28" xfId="0" applyFont="1" applyFill="1" applyBorder="1" applyAlignment="1" applyProtection="1">
      <alignment horizontal="center" vertical="center" wrapText="1"/>
      <protection locked="0"/>
    </xf>
    <xf numFmtId="0" fontId="5" fillId="14" borderId="38" xfId="0" applyFont="1" applyFill="1" applyBorder="1" applyAlignment="1">
      <alignment horizontal="center" vertical="center" wrapText="1"/>
    </xf>
    <xf numFmtId="0" fontId="5" fillId="14" borderId="39" xfId="0" applyFont="1" applyFill="1" applyBorder="1" applyAlignment="1">
      <alignment horizontal="center" vertical="center" wrapText="1"/>
    </xf>
    <xf numFmtId="0" fontId="5" fillId="14" borderId="40" xfId="0" applyFont="1" applyFill="1" applyBorder="1" applyAlignment="1">
      <alignment horizontal="center" vertical="center" wrapText="1"/>
    </xf>
    <xf numFmtId="0" fontId="5" fillId="14" borderId="46" xfId="0" applyFont="1" applyFill="1" applyBorder="1" applyAlignment="1">
      <alignment horizontal="center" vertical="center" wrapText="1"/>
    </xf>
    <xf numFmtId="0" fontId="5" fillId="14" borderId="10" xfId="0" applyFont="1" applyFill="1" applyBorder="1" applyAlignment="1">
      <alignment horizontal="center" vertical="center" wrapText="1"/>
    </xf>
    <xf numFmtId="0" fontId="5" fillId="14" borderId="47" xfId="0" applyFont="1" applyFill="1" applyBorder="1" applyAlignment="1">
      <alignment horizontal="center" vertical="center" wrapText="1"/>
    </xf>
    <xf numFmtId="0" fontId="5" fillId="5" borderId="38" xfId="0" applyFont="1" applyFill="1" applyBorder="1" applyAlignment="1" applyProtection="1">
      <alignment horizontal="center" vertical="center" wrapText="1"/>
      <protection locked="0"/>
    </xf>
    <xf numFmtId="0" fontId="5" fillId="5" borderId="39" xfId="0" applyFont="1" applyFill="1" applyBorder="1" applyAlignment="1" applyProtection="1">
      <alignment horizontal="center" vertical="center" wrapText="1"/>
      <protection locked="0"/>
    </xf>
    <xf numFmtId="0" fontId="5" fillId="5" borderId="40" xfId="0" applyFont="1" applyFill="1" applyBorder="1" applyAlignment="1" applyProtection="1">
      <alignment horizontal="center" vertical="center" wrapText="1"/>
      <protection locked="0"/>
    </xf>
    <xf numFmtId="0" fontId="5" fillId="5" borderId="46" xfId="0" applyFont="1" applyFill="1" applyBorder="1" applyAlignment="1" applyProtection="1">
      <alignment horizontal="center" vertical="center" wrapText="1"/>
      <protection locked="0"/>
    </xf>
    <xf numFmtId="0" fontId="5" fillId="5" borderId="10" xfId="0" applyFont="1" applyFill="1" applyBorder="1" applyAlignment="1" applyProtection="1">
      <alignment horizontal="center" vertical="center" wrapText="1"/>
      <protection locked="0"/>
    </xf>
    <xf numFmtId="0" fontId="5" fillId="5" borderId="47" xfId="0" applyFont="1" applyFill="1" applyBorder="1" applyAlignment="1" applyProtection="1">
      <alignment horizontal="center" vertical="center" wrapText="1"/>
      <protection locked="0"/>
    </xf>
    <xf numFmtId="0" fontId="0" fillId="0" borderId="3" xfId="0" applyBorder="1" applyAlignment="1" applyProtection="1">
      <alignment horizontal="left" vertical="top"/>
      <protection locked="0"/>
    </xf>
    <xf numFmtId="0" fontId="0" fillId="0" borderId="12" xfId="0" applyBorder="1" applyAlignment="1" applyProtection="1">
      <alignment horizontal="center" vertical="top"/>
      <protection locked="0"/>
    </xf>
    <xf numFmtId="0" fontId="0" fillId="0" borderId="14" xfId="0" applyBorder="1" applyAlignment="1" applyProtection="1">
      <alignment horizontal="center" vertical="top"/>
      <protection locked="0"/>
    </xf>
    <xf numFmtId="0" fontId="16" fillId="10" borderId="3" xfId="0" applyFont="1" applyFill="1" applyBorder="1" applyAlignment="1">
      <alignment horizontal="left" vertical="center" wrapText="1"/>
    </xf>
    <xf numFmtId="0" fontId="23" fillId="0" borderId="0" xfId="0" applyFont="1" applyAlignment="1">
      <alignment horizontal="left" vertical="top" wrapText="1"/>
    </xf>
    <xf numFmtId="0" fontId="24" fillId="0" borderId="0" xfId="0" applyFont="1" applyAlignment="1">
      <alignment horizontal="left" vertical="top" wrapText="1"/>
    </xf>
    <xf numFmtId="0" fontId="16" fillId="10" borderId="12" xfId="0" applyFont="1" applyFill="1" applyBorder="1" applyAlignment="1">
      <alignment horizontal="left" vertical="center" wrapText="1"/>
    </xf>
    <xf numFmtId="0" fontId="16" fillId="10" borderId="14" xfId="0" applyFont="1" applyFill="1" applyBorder="1" applyAlignment="1">
      <alignment horizontal="left" vertical="center" wrapText="1"/>
    </xf>
    <xf numFmtId="0" fontId="12" fillId="6" borderId="3" xfId="0" applyFont="1" applyFill="1" applyBorder="1" applyAlignment="1">
      <alignment horizontal="left" vertical="top" wrapText="1"/>
    </xf>
    <xf numFmtId="0" fontId="12" fillId="6" borderId="15" xfId="0" applyFont="1" applyFill="1" applyBorder="1" applyAlignment="1">
      <alignment horizontal="left" vertical="top" wrapText="1"/>
    </xf>
    <xf numFmtId="0" fontId="9" fillId="7" borderId="3" xfId="0" applyFont="1" applyFill="1" applyBorder="1" applyAlignment="1">
      <alignment horizontal="left" vertical="top" wrapText="1"/>
    </xf>
    <xf numFmtId="0" fontId="16" fillId="9" borderId="3" xfId="0" applyFont="1" applyFill="1" applyBorder="1" applyAlignment="1">
      <alignment horizontal="left" vertical="center"/>
    </xf>
    <xf numFmtId="0" fontId="7" fillId="0" borderId="0" xfId="0" applyFont="1" applyAlignment="1">
      <alignment horizontal="center" wrapText="1"/>
    </xf>
    <xf numFmtId="0" fontId="19" fillId="0" borderId="3" xfId="0" applyFont="1" applyBorder="1" applyAlignment="1">
      <alignment horizontal="left" vertical="top"/>
    </xf>
    <xf numFmtId="0" fontId="19" fillId="0" borderId="12" xfId="0" applyFont="1" applyBorder="1" applyAlignment="1">
      <alignment horizontal="left" vertical="top"/>
    </xf>
    <xf numFmtId="0" fontId="7" fillId="0" borderId="0" xfId="0" applyFont="1" applyAlignment="1">
      <alignment horizontal="center" vertical="top"/>
    </xf>
    <xf numFmtId="0" fontId="0" fillId="20" borderId="10" xfId="0" applyFill="1" applyBorder="1" applyAlignment="1" applyProtection="1">
      <alignment horizontal="center" vertical="center" wrapText="1"/>
      <protection locked="0"/>
    </xf>
    <xf numFmtId="0" fontId="0" fillId="20" borderId="36" xfId="0" applyFill="1" applyBorder="1" applyAlignment="1" applyProtection="1">
      <alignment horizontal="center" vertical="center" wrapText="1"/>
      <protection locked="0"/>
    </xf>
  </cellXfs>
  <cellStyles count="10">
    <cellStyle name="20% - Accent4" xfId="9" builtinId="42"/>
    <cellStyle name="Currency" xfId="7" builtinId="4"/>
    <cellStyle name="Hyperlink 2" xfId="3" xr:uid="{61D4C87B-7110-4BB3-80EC-2732B5BC0490}"/>
    <cellStyle name="Hyperlink 3" xfId="5" xr:uid="{3185EBF9-31CF-4B93-A441-0FC300E92260}"/>
    <cellStyle name="Normal" xfId="0" builtinId="0"/>
    <cellStyle name="Normal 2" xfId="2" xr:uid="{2C07BC00-97F5-4AD7-950C-7FF0C1B8747C}"/>
    <cellStyle name="Normal 2 2" xfId="8" xr:uid="{C8D55B58-7CFF-4947-A059-D512607A5D73}"/>
    <cellStyle name="Normal 5" xfId="4" xr:uid="{27E13EF4-8A04-4D2B-9A69-EC05DBF00F95}"/>
    <cellStyle name="Normal 6" xfId="6" xr:uid="{0E2D37AA-4654-4652-ACB5-5EA430727B12}"/>
    <cellStyle name="Percent" xfId="1" builtinId="5"/>
  </cellStyles>
  <dxfs count="20">
    <dxf>
      <fill>
        <patternFill>
          <bgColor theme="1"/>
        </patternFill>
      </fill>
    </dxf>
    <dxf>
      <fill>
        <patternFill>
          <bgColor rgb="FFFFFFCC"/>
        </patternFill>
      </fill>
    </dxf>
    <dxf>
      <fill>
        <patternFill>
          <bgColor theme="1"/>
        </patternFill>
      </fill>
    </dxf>
    <dxf>
      <fill>
        <patternFill>
          <bgColor theme="1"/>
        </patternFill>
      </fill>
    </dxf>
    <dxf>
      <fill>
        <patternFill>
          <bgColor rgb="FFFFFFCC"/>
        </patternFill>
      </fill>
    </dxf>
    <dxf>
      <fill>
        <patternFill>
          <bgColor rgb="FFFFFFCC"/>
        </patternFill>
      </fill>
    </dxf>
    <dxf>
      <fill>
        <patternFill>
          <bgColor rgb="FFFFFFCC"/>
        </patternFill>
      </fill>
    </dxf>
    <dxf>
      <fill>
        <patternFill>
          <bgColor rgb="FFFFFFCC"/>
        </patternFill>
      </fill>
    </dxf>
    <dxf>
      <font>
        <color auto="1"/>
      </font>
      <fill>
        <patternFill>
          <bgColor rgb="FFFFFFCC"/>
        </patternFill>
      </fill>
    </dxf>
    <dxf>
      <fill>
        <patternFill>
          <bgColor rgb="FFFFFFCC"/>
        </patternFill>
      </fill>
    </dxf>
    <dxf>
      <fill>
        <patternFill>
          <bgColor rgb="FFFFFFCC"/>
        </patternFill>
      </fill>
    </dxf>
    <dxf>
      <fill>
        <patternFill>
          <bgColor rgb="FFFFFFCC"/>
        </patternFill>
      </fill>
    </dxf>
    <dxf>
      <font>
        <color auto="1"/>
      </font>
      <fill>
        <patternFill>
          <bgColor rgb="FFFFFFCC"/>
        </patternFill>
      </fill>
    </dxf>
    <dxf>
      <fill>
        <patternFill>
          <bgColor rgb="FFFFFFCC"/>
        </patternFill>
      </fill>
    </dxf>
    <dxf>
      <font>
        <color rgb="FFFF0000"/>
      </font>
    </dxf>
    <dxf>
      <fill>
        <patternFill>
          <bgColor rgb="FFFFFFCC"/>
        </patternFill>
      </fill>
    </dxf>
    <dxf>
      <font>
        <color rgb="FFFF0000"/>
      </font>
    </dxf>
    <dxf>
      <fill>
        <patternFill>
          <bgColor rgb="FFFFFFCC"/>
        </patternFill>
      </fill>
    </dxf>
    <dxf>
      <font>
        <color rgb="FFFF0000"/>
      </font>
    </dxf>
    <dxf>
      <fill>
        <patternFill>
          <bgColor rgb="FFFFFFCC"/>
        </patternFill>
      </fill>
    </dxf>
  </dxfs>
  <tableStyles count="0" defaultTableStyle="TableStyleMedium2" defaultPivotStyle="PivotStyleLight16"/>
  <colors>
    <mruColors>
      <color rgb="FFFFFFEF"/>
      <color rgb="FFFFFFCC"/>
      <color rgb="FFFFFF99"/>
      <color rgb="FFDAC02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microsoft.com/office/2017/10/relationships/person" Target="persons/person.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Median">
      <a:dk1>
        <a:sysClr val="windowText" lastClr="000000"/>
      </a:dk1>
      <a:lt1>
        <a:sysClr val="window" lastClr="FFFFFF"/>
      </a:lt1>
      <a:dk2>
        <a:srgbClr val="775F55"/>
      </a:dk2>
      <a:lt2>
        <a:srgbClr val="EBDDC3"/>
      </a:lt2>
      <a:accent1>
        <a:srgbClr val="94B6D2"/>
      </a:accent1>
      <a:accent2>
        <a:srgbClr val="DD8047"/>
      </a:accent2>
      <a:accent3>
        <a:srgbClr val="A5AB81"/>
      </a:accent3>
      <a:accent4>
        <a:srgbClr val="D8B25C"/>
      </a:accent4>
      <a:accent5>
        <a:srgbClr val="7BA79D"/>
      </a:accent5>
      <a:accent6>
        <a:srgbClr val="968C8C"/>
      </a:accent6>
      <a:hlink>
        <a:srgbClr val="F7B615"/>
      </a:hlink>
      <a:folHlink>
        <a:srgbClr val="704404"/>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2CD16E-7F5B-4D4D-A603-48B1FDF04D73}">
  <sheetPr>
    <pageSetUpPr fitToPage="1"/>
  </sheetPr>
  <dimension ref="B1:U34"/>
  <sheetViews>
    <sheetView showGridLines="0" zoomScale="80" zoomScaleNormal="80" workbookViewId="0">
      <selection activeCell="C3" sqref="C3"/>
    </sheetView>
  </sheetViews>
  <sheetFormatPr defaultColWidth="8.85546875" defaultRowHeight="15" x14ac:dyDescent="0.25"/>
  <cols>
    <col min="1" max="1" width="0.7109375" style="82" customWidth="1"/>
    <col min="2" max="2" width="19.85546875" style="82" customWidth="1"/>
    <col min="3" max="3" width="38.42578125" style="82" customWidth="1"/>
    <col min="4" max="5" width="12.140625" style="164" customWidth="1"/>
    <col min="6" max="7" width="12.140625" style="82" customWidth="1"/>
    <col min="8" max="8" width="12.140625" style="165" customWidth="1"/>
    <col min="9" max="9" width="12.140625" style="82" customWidth="1"/>
    <col min="10" max="10" width="12.140625" style="165" customWidth="1"/>
    <col min="11" max="12" width="12.140625" style="82" customWidth="1"/>
    <col min="13" max="14" width="12.140625" style="82" hidden="1" customWidth="1"/>
    <col min="15" max="18" width="12.140625" style="82" customWidth="1"/>
    <col min="19" max="20" width="12.140625" style="82" hidden="1" customWidth="1"/>
    <col min="21" max="21" width="45.42578125" style="82" customWidth="1"/>
    <col min="22" max="16384" width="8.85546875" style="82"/>
  </cols>
  <sheetData>
    <row r="1" spans="2:21" ht="22.5" x14ac:dyDescent="0.25">
      <c r="B1" s="83" t="s">
        <v>0</v>
      </c>
      <c r="C1" s="84"/>
    </row>
    <row r="2" spans="2:21" ht="14.45" customHeight="1" x14ac:dyDescent="0.25">
      <c r="B2" s="113"/>
      <c r="C2" s="85"/>
      <c r="D2" s="166"/>
      <c r="E2" s="166"/>
    </row>
    <row r="3" spans="2:21" x14ac:dyDescent="0.25">
      <c r="B3" s="87" t="s">
        <v>1</v>
      </c>
      <c r="C3" s="111"/>
      <c r="D3" s="141"/>
      <c r="E3" s="141" t="s">
        <v>2</v>
      </c>
      <c r="F3" s="113"/>
    </row>
    <row r="4" spans="2:21" x14ac:dyDescent="0.25">
      <c r="B4" s="87" t="s">
        <v>3</v>
      </c>
      <c r="C4" s="114"/>
      <c r="D4" s="141"/>
      <c r="E4" s="141" t="s">
        <v>4</v>
      </c>
      <c r="F4" s="113"/>
    </row>
    <row r="5" spans="2:21" x14ac:dyDescent="0.25">
      <c r="B5" s="24" t="s">
        <v>5</v>
      </c>
      <c r="C5" s="161"/>
      <c r="D5" s="174"/>
      <c r="E5" s="174" t="s">
        <v>6</v>
      </c>
      <c r="F5" s="174"/>
    </row>
    <row r="6" spans="2:21" x14ac:dyDescent="0.25">
      <c r="B6" s="148" t="s">
        <v>7</v>
      </c>
      <c r="C6" s="162"/>
      <c r="D6" s="173"/>
      <c r="E6" s="21" t="s">
        <v>8</v>
      </c>
      <c r="F6" s="173"/>
    </row>
    <row r="7" spans="2:21" x14ac:dyDescent="0.25">
      <c r="B7" s="148" t="s">
        <v>9</v>
      </c>
      <c r="C7" s="162"/>
      <c r="D7" s="173"/>
      <c r="E7" s="141" t="s">
        <v>10</v>
      </c>
      <c r="F7" s="173"/>
    </row>
    <row r="8" spans="2:21" s="96" customFormat="1" x14ac:dyDescent="0.25">
      <c r="D8" s="167"/>
      <c r="E8" s="141"/>
      <c r="H8" s="168"/>
      <c r="J8" s="168"/>
    </row>
    <row r="9" spans="2:21" s="96" customFormat="1" ht="15.75" x14ac:dyDescent="0.25">
      <c r="B9" s="350"/>
      <c r="D9" s="167"/>
      <c r="E9" s="167"/>
      <c r="H9" s="168"/>
      <c r="J9" s="168"/>
    </row>
    <row r="10" spans="2:21" ht="60.75" customHeight="1" x14ac:dyDescent="0.25">
      <c r="B10" s="214" t="s">
        <v>11</v>
      </c>
      <c r="C10" s="214" t="s">
        <v>12</v>
      </c>
      <c r="D10" s="258" t="s">
        <v>13</v>
      </c>
      <c r="E10" s="259" t="s">
        <v>14</v>
      </c>
      <c r="F10" s="192" t="s">
        <v>15</v>
      </c>
      <c r="G10" s="151" t="s">
        <v>16</v>
      </c>
      <c r="H10" s="151" t="s">
        <v>17</v>
      </c>
      <c r="I10" s="260" t="s">
        <v>18</v>
      </c>
      <c r="J10" s="151" t="s">
        <v>19</v>
      </c>
      <c r="K10" s="172" t="s">
        <v>20</v>
      </c>
      <c r="L10" s="214" t="s">
        <v>21</v>
      </c>
      <c r="M10" s="214" t="s">
        <v>22</v>
      </c>
      <c r="N10" s="214" t="s">
        <v>23</v>
      </c>
      <c r="O10" s="149" t="s">
        <v>24</v>
      </c>
      <c r="P10" s="151" t="s">
        <v>25</v>
      </c>
      <c r="Q10" s="214" t="s">
        <v>26</v>
      </c>
      <c r="R10" s="214" t="s">
        <v>27</v>
      </c>
      <c r="S10" s="214" t="s">
        <v>28</v>
      </c>
      <c r="T10" s="214" t="s">
        <v>29</v>
      </c>
      <c r="U10" s="151" t="s">
        <v>30</v>
      </c>
    </row>
    <row r="11" spans="2:21" x14ac:dyDescent="0.25">
      <c r="B11" s="329" t="s">
        <v>31</v>
      </c>
      <c r="C11" s="238" t="s">
        <v>32</v>
      </c>
      <c r="D11" s="330">
        <v>24</v>
      </c>
      <c r="E11" s="330">
        <v>100</v>
      </c>
      <c r="F11" s="330">
        <v>100</v>
      </c>
      <c r="G11" s="236">
        <v>100</v>
      </c>
      <c r="H11" s="236">
        <v>15</v>
      </c>
      <c r="I11" s="331">
        <v>1</v>
      </c>
      <c r="J11" s="236">
        <v>0</v>
      </c>
      <c r="K11" s="236">
        <v>0</v>
      </c>
      <c r="L11" s="236">
        <f>G11+H11+J11+K11</f>
        <v>115</v>
      </c>
      <c r="M11" s="236">
        <f>G11+H11+J11</f>
        <v>115</v>
      </c>
      <c r="N11" s="236">
        <f>L11-M11</f>
        <v>0</v>
      </c>
      <c r="O11" s="243">
        <v>100</v>
      </c>
      <c r="P11" s="236">
        <v>0</v>
      </c>
      <c r="Q11" s="236">
        <f>O11+P11</f>
        <v>100</v>
      </c>
      <c r="R11" s="236">
        <f t="shared" ref="R11:R30" si="0">(D11*L11)+Q11</f>
        <v>2860</v>
      </c>
      <c r="S11" s="236">
        <f t="shared" ref="S11:S30" si="1">(D11*M11)+Q11</f>
        <v>2860</v>
      </c>
      <c r="T11" s="236">
        <f>R11-S11</f>
        <v>0</v>
      </c>
      <c r="U11" s="332" t="s">
        <v>33</v>
      </c>
    </row>
    <row r="12" spans="2:21" x14ac:dyDescent="0.25">
      <c r="B12" s="329" t="s">
        <v>31</v>
      </c>
      <c r="C12" s="238" t="s">
        <v>32</v>
      </c>
      <c r="D12" s="330">
        <v>24</v>
      </c>
      <c r="E12" s="330">
        <v>200</v>
      </c>
      <c r="F12" s="333">
        <v>250</v>
      </c>
      <c r="G12" s="236">
        <v>200</v>
      </c>
      <c r="H12" s="236">
        <v>15</v>
      </c>
      <c r="I12" s="331">
        <v>1</v>
      </c>
      <c r="J12" s="236">
        <v>0</v>
      </c>
      <c r="K12" s="236">
        <v>0</v>
      </c>
      <c r="L12" s="236">
        <f>G12+H12+J12+K12</f>
        <v>215</v>
      </c>
      <c r="M12" s="236">
        <f>G12+H12+J12</f>
        <v>215</v>
      </c>
      <c r="N12" s="236">
        <f>L12-M12</f>
        <v>0</v>
      </c>
      <c r="O12" s="236">
        <v>100</v>
      </c>
      <c r="P12" s="236">
        <v>0</v>
      </c>
      <c r="Q12" s="236">
        <f>O12+P12</f>
        <v>100</v>
      </c>
      <c r="R12" s="236">
        <f t="shared" si="0"/>
        <v>5260</v>
      </c>
      <c r="S12" s="236">
        <f t="shared" si="1"/>
        <v>5260</v>
      </c>
      <c r="T12" s="236">
        <f>R12-S12</f>
        <v>0</v>
      </c>
      <c r="U12" s="332" t="s">
        <v>34</v>
      </c>
    </row>
    <row r="13" spans="2:21" x14ac:dyDescent="0.25">
      <c r="B13" s="512" t="s">
        <v>35</v>
      </c>
      <c r="C13" s="513" t="s">
        <v>35</v>
      </c>
      <c r="D13" s="514">
        <v>0</v>
      </c>
      <c r="E13" s="514">
        <v>0</v>
      </c>
      <c r="F13" s="514">
        <v>0</v>
      </c>
      <c r="G13" s="228">
        <v>0</v>
      </c>
      <c r="H13" s="228">
        <v>0</v>
      </c>
      <c r="I13" s="515">
        <v>0</v>
      </c>
      <c r="J13" s="228">
        <v>0</v>
      </c>
      <c r="K13" s="228">
        <v>0</v>
      </c>
      <c r="L13" s="228">
        <v>0</v>
      </c>
      <c r="M13" s="228">
        <f t="shared" ref="M13:M30" si="2">G13+H13+J13</f>
        <v>0</v>
      </c>
      <c r="N13" s="228">
        <f t="shared" ref="N13:N30" si="3">L13-M13</f>
        <v>0</v>
      </c>
      <c r="O13" s="516">
        <v>0</v>
      </c>
      <c r="P13" s="228">
        <v>0</v>
      </c>
      <c r="Q13" s="228">
        <v>0</v>
      </c>
      <c r="R13" s="228">
        <v>0</v>
      </c>
      <c r="S13" s="228">
        <f t="shared" si="1"/>
        <v>0</v>
      </c>
      <c r="T13" s="228">
        <f t="shared" ref="T13:T30" si="4">R13-S13</f>
        <v>0</v>
      </c>
      <c r="U13" s="513" t="s">
        <v>35</v>
      </c>
    </row>
    <row r="14" spans="2:21" x14ac:dyDescent="0.25">
      <c r="B14" s="152"/>
      <c r="C14" s="169"/>
      <c r="D14" s="170"/>
      <c r="E14" s="170"/>
      <c r="F14" s="380"/>
      <c r="G14" s="376"/>
      <c r="H14" s="376"/>
      <c r="I14" s="171"/>
      <c r="J14" s="376"/>
      <c r="K14" s="376"/>
      <c r="L14" s="121">
        <f t="shared" ref="L14:L30" si="5">G14+H14+J14+K14</f>
        <v>0</v>
      </c>
      <c r="M14" s="121">
        <f t="shared" si="2"/>
        <v>0</v>
      </c>
      <c r="N14" s="121">
        <f t="shared" si="3"/>
        <v>0</v>
      </c>
      <c r="O14" s="377"/>
      <c r="P14" s="376"/>
      <c r="Q14" s="121">
        <f t="shared" ref="Q14:Q30" si="6">O14+P14</f>
        <v>0</v>
      </c>
      <c r="R14" s="121">
        <f t="shared" si="0"/>
        <v>0</v>
      </c>
      <c r="S14" s="121">
        <f t="shared" si="1"/>
        <v>0</v>
      </c>
      <c r="T14" s="121">
        <f t="shared" si="4"/>
        <v>0</v>
      </c>
      <c r="U14" s="540"/>
    </row>
    <row r="15" spans="2:21" x14ac:dyDescent="0.25">
      <c r="B15" s="152"/>
      <c r="C15" s="169"/>
      <c r="D15" s="170"/>
      <c r="E15" s="170"/>
      <c r="F15" s="380"/>
      <c r="G15" s="376"/>
      <c r="H15" s="376"/>
      <c r="I15" s="171"/>
      <c r="J15" s="376"/>
      <c r="K15" s="376"/>
      <c r="L15" s="121">
        <f t="shared" ref="L15:L25" si="7">G15+H15+J15+K15</f>
        <v>0</v>
      </c>
      <c r="M15" s="121">
        <f t="shared" ref="M15:M25" si="8">G15+H15+J15</f>
        <v>0</v>
      </c>
      <c r="N15" s="121">
        <f t="shared" ref="N15:N25" si="9">L15-M15</f>
        <v>0</v>
      </c>
      <c r="O15" s="377"/>
      <c r="P15" s="376"/>
      <c r="Q15" s="121">
        <f t="shared" ref="Q15:Q25" si="10">O15+P15</f>
        <v>0</v>
      </c>
      <c r="R15" s="121">
        <f t="shared" si="0"/>
        <v>0</v>
      </c>
      <c r="S15" s="121">
        <f t="shared" si="1"/>
        <v>0</v>
      </c>
      <c r="T15" s="121">
        <f t="shared" ref="T15:T25" si="11">R15-S15</f>
        <v>0</v>
      </c>
      <c r="U15" s="540"/>
    </row>
    <row r="16" spans="2:21" x14ac:dyDescent="0.25">
      <c r="B16" s="152"/>
      <c r="C16" s="169"/>
      <c r="D16" s="170"/>
      <c r="E16" s="170"/>
      <c r="F16" s="380"/>
      <c r="G16" s="376"/>
      <c r="H16" s="376"/>
      <c r="I16" s="171"/>
      <c r="J16" s="376"/>
      <c r="K16" s="376"/>
      <c r="L16" s="121">
        <f t="shared" si="7"/>
        <v>0</v>
      </c>
      <c r="M16" s="121">
        <f t="shared" si="8"/>
        <v>0</v>
      </c>
      <c r="N16" s="121">
        <f t="shared" si="9"/>
        <v>0</v>
      </c>
      <c r="O16" s="377"/>
      <c r="P16" s="376"/>
      <c r="Q16" s="121">
        <f t="shared" si="10"/>
        <v>0</v>
      </c>
      <c r="R16" s="121">
        <f t="shared" si="0"/>
        <v>0</v>
      </c>
      <c r="S16" s="121">
        <f t="shared" si="1"/>
        <v>0</v>
      </c>
      <c r="T16" s="121">
        <f t="shared" si="11"/>
        <v>0</v>
      </c>
      <c r="U16" s="540"/>
    </row>
    <row r="17" spans="2:21" x14ac:dyDescent="0.25">
      <c r="B17" s="152"/>
      <c r="C17" s="169"/>
      <c r="D17" s="170"/>
      <c r="E17" s="170"/>
      <c r="F17" s="380"/>
      <c r="G17" s="376"/>
      <c r="H17" s="376"/>
      <c r="I17" s="171"/>
      <c r="J17" s="376"/>
      <c r="K17" s="376"/>
      <c r="L17" s="121">
        <f t="shared" si="7"/>
        <v>0</v>
      </c>
      <c r="M17" s="121">
        <f t="shared" si="8"/>
        <v>0</v>
      </c>
      <c r="N17" s="121">
        <f t="shared" si="9"/>
        <v>0</v>
      </c>
      <c r="O17" s="377"/>
      <c r="P17" s="376"/>
      <c r="Q17" s="121">
        <f t="shared" si="10"/>
        <v>0</v>
      </c>
      <c r="R17" s="121">
        <f t="shared" si="0"/>
        <v>0</v>
      </c>
      <c r="S17" s="121">
        <f t="shared" si="1"/>
        <v>0</v>
      </c>
      <c r="T17" s="121">
        <f t="shared" si="11"/>
        <v>0</v>
      </c>
      <c r="U17" s="540"/>
    </row>
    <row r="18" spans="2:21" x14ac:dyDescent="0.25">
      <c r="B18" s="152"/>
      <c r="C18" s="169"/>
      <c r="D18" s="170"/>
      <c r="E18" s="170"/>
      <c r="F18" s="380"/>
      <c r="G18" s="376"/>
      <c r="H18" s="376"/>
      <c r="I18" s="171"/>
      <c r="J18" s="376"/>
      <c r="K18" s="376"/>
      <c r="L18" s="121">
        <f t="shared" si="7"/>
        <v>0</v>
      </c>
      <c r="M18" s="121">
        <f t="shared" si="8"/>
        <v>0</v>
      </c>
      <c r="N18" s="121">
        <f t="shared" si="9"/>
        <v>0</v>
      </c>
      <c r="O18" s="377"/>
      <c r="P18" s="376"/>
      <c r="Q18" s="121">
        <f t="shared" si="10"/>
        <v>0</v>
      </c>
      <c r="R18" s="121">
        <f t="shared" si="0"/>
        <v>0</v>
      </c>
      <c r="S18" s="121">
        <f t="shared" si="1"/>
        <v>0</v>
      </c>
      <c r="T18" s="121">
        <f t="shared" si="11"/>
        <v>0</v>
      </c>
      <c r="U18" s="540"/>
    </row>
    <row r="19" spans="2:21" x14ac:dyDescent="0.25">
      <c r="B19" s="152"/>
      <c r="C19" s="169"/>
      <c r="D19" s="170"/>
      <c r="E19" s="170"/>
      <c r="F19" s="380"/>
      <c r="G19" s="376"/>
      <c r="H19" s="376"/>
      <c r="I19" s="171"/>
      <c r="J19" s="376"/>
      <c r="K19" s="376"/>
      <c r="L19" s="121">
        <f t="shared" si="7"/>
        <v>0</v>
      </c>
      <c r="M19" s="121">
        <f t="shared" si="8"/>
        <v>0</v>
      </c>
      <c r="N19" s="121">
        <f t="shared" si="9"/>
        <v>0</v>
      </c>
      <c r="O19" s="377"/>
      <c r="P19" s="376"/>
      <c r="Q19" s="121">
        <f t="shared" si="10"/>
        <v>0</v>
      </c>
      <c r="R19" s="121">
        <f t="shared" si="0"/>
        <v>0</v>
      </c>
      <c r="S19" s="121">
        <f t="shared" si="1"/>
        <v>0</v>
      </c>
      <c r="T19" s="121">
        <f t="shared" si="11"/>
        <v>0</v>
      </c>
      <c r="U19" s="540"/>
    </row>
    <row r="20" spans="2:21" x14ac:dyDescent="0.25">
      <c r="B20" s="152"/>
      <c r="C20" s="169"/>
      <c r="D20" s="170"/>
      <c r="E20" s="170"/>
      <c r="F20" s="380"/>
      <c r="G20" s="376"/>
      <c r="H20" s="376"/>
      <c r="I20" s="171"/>
      <c r="J20" s="376"/>
      <c r="K20" s="376"/>
      <c r="L20" s="121">
        <f t="shared" si="7"/>
        <v>0</v>
      </c>
      <c r="M20" s="121">
        <f t="shared" si="8"/>
        <v>0</v>
      </c>
      <c r="N20" s="121">
        <f t="shared" si="9"/>
        <v>0</v>
      </c>
      <c r="O20" s="377"/>
      <c r="P20" s="376"/>
      <c r="Q20" s="121">
        <f t="shared" si="10"/>
        <v>0</v>
      </c>
      <c r="R20" s="121">
        <f t="shared" si="0"/>
        <v>0</v>
      </c>
      <c r="S20" s="121">
        <f t="shared" si="1"/>
        <v>0</v>
      </c>
      <c r="T20" s="121">
        <f t="shared" si="11"/>
        <v>0</v>
      </c>
      <c r="U20" s="540"/>
    </row>
    <row r="21" spans="2:21" x14ac:dyDescent="0.25">
      <c r="B21" s="152"/>
      <c r="C21" s="169"/>
      <c r="D21" s="170"/>
      <c r="E21" s="170"/>
      <c r="F21" s="380"/>
      <c r="G21" s="376"/>
      <c r="H21" s="376"/>
      <c r="I21" s="171"/>
      <c r="J21" s="376"/>
      <c r="K21" s="376"/>
      <c r="L21" s="121">
        <f t="shared" si="7"/>
        <v>0</v>
      </c>
      <c r="M21" s="121">
        <f t="shared" si="8"/>
        <v>0</v>
      </c>
      <c r="N21" s="121">
        <f t="shared" si="9"/>
        <v>0</v>
      </c>
      <c r="O21" s="377"/>
      <c r="P21" s="376"/>
      <c r="Q21" s="121">
        <f t="shared" si="10"/>
        <v>0</v>
      </c>
      <c r="R21" s="121">
        <f t="shared" si="0"/>
        <v>0</v>
      </c>
      <c r="S21" s="121">
        <f t="shared" si="1"/>
        <v>0</v>
      </c>
      <c r="T21" s="121">
        <f t="shared" si="11"/>
        <v>0</v>
      </c>
      <c r="U21" s="540"/>
    </row>
    <row r="22" spans="2:21" x14ac:dyDescent="0.25">
      <c r="B22" s="152"/>
      <c r="C22" s="169"/>
      <c r="D22" s="170"/>
      <c r="E22" s="170"/>
      <c r="F22" s="380"/>
      <c r="G22" s="376"/>
      <c r="H22" s="376"/>
      <c r="I22" s="171"/>
      <c r="J22" s="376"/>
      <c r="K22" s="376"/>
      <c r="L22" s="121">
        <f t="shared" si="7"/>
        <v>0</v>
      </c>
      <c r="M22" s="121">
        <f t="shared" si="8"/>
        <v>0</v>
      </c>
      <c r="N22" s="121">
        <f t="shared" si="9"/>
        <v>0</v>
      </c>
      <c r="O22" s="377"/>
      <c r="P22" s="376"/>
      <c r="Q22" s="121">
        <f t="shared" si="10"/>
        <v>0</v>
      </c>
      <c r="R22" s="121">
        <f t="shared" si="0"/>
        <v>0</v>
      </c>
      <c r="S22" s="121">
        <f t="shared" si="1"/>
        <v>0</v>
      </c>
      <c r="T22" s="121">
        <f t="shared" si="11"/>
        <v>0</v>
      </c>
      <c r="U22" s="540"/>
    </row>
    <row r="23" spans="2:21" x14ac:dyDescent="0.25">
      <c r="B23" s="152"/>
      <c r="C23" s="169"/>
      <c r="D23" s="170"/>
      <c r="E23" s="170"/>
      <c r="F23" s="380"/>
      <c r="G23" s="376"/>
      <c r="H23" s="376"/>
      <c r="I23" s="171"/>
      <c r="J23" s="376"/>
      <c r="K23" s="376"/>
      <c r="L23" s="121">
        <f t="shared" si="7"/>
        <v>0</v>
      </c>
      <c r="M23" s="121">
        <f t="shared" si="8"/>
        <v>0</v>
      </c>
      <c r="N23" s="121">
        <f t="shared" si="9"/>
        <v>0</v>
      </c>
      <c r="O23" s="377"/>
      <c r="P23" s="376"/>
      <c r="Q23" s="121">
        <f t="shared" si="10"/>
        <v>0</v>
      </c>
      <c r="R23" s="121">
        <f t="shared" si="0"/>
        <v>0</v>
      </c>
      <c r="S23" s="121">
        <f t="shared" si="1"/>
        <v>0</v>
      </c>
      <c r="T23" s="121">
        <f t="shared" si="11"/>
        <v>0</v>
      </c>
      <c r="U23" s="540"/>
    </row>
    <row r="24" spans="2:21" x14ac:dyDescent="0.25">
      <c r="B24" s="152"/>
      <c r="C24" s="169"/>
      <c r="D24" s="170"/>
      <c r="E24" s="170"/>
      <c r="F24" s="380"/>
      <c r="G24" s="376"/>
      <c r="H24" s="376"/>
      <c r="I24" s="171"/>
      <c r="J24" s="376"/>
      <c r="K24" s="376"/>
      <c r="L24" s="121">
        <f t="shared" si="7"/>
        <v>0</v>
      </c>
      <c r="M24" s="121">
        <f t="shared" si="8"/>
        <v>0</v>
      </c>
      <c r="N24" s="121">
        <f t="shared" si="9"/>
        <v>0</v>
      </c>
      <c r="O24" s="377"/>
      <c r="P24" s="376"/>
      <c r="Q24" s="121">
        <f t="shared" si="10"/>
        <v>0</v>
      </c>
      <c r="R24" s="121">
        <f t="shared" si="0"/>
        <v>0</v>
      </c>
      <c r="S24" s="121">
        <f t="shared" si="1"/>
        <v>0</v>
      </c>
      <c r="T24" s="121">
        <f t="shared" si="11"/>
        <v>0</v>
      </c>
      <c r="U24" s="540"/>
    </row>
    <row r="25" spans="2:21" x14ac:dyDescent="0.25">
      <c r="B25" s="152"/>
      <c r="C25" s="169"/>
      <c r="D25" s="170"/>
      <c r="E25" s="170"/>
      <c r="F25" s="380"/>
      <c r="G25" s="376"/>
      <c r="H25" s="376"/>
      <c r="I25" s="171"/>
      <c r="J25" s="376"/>
      <c r="K25" s="376"/>
      <c r="L25" s="121">
        <f t="shared" si="7"/>
        <v>0</v>
      </c>
      <c r="M25" s="121">
        <f t="shared" si="8"/>
        <v>0</v>
      </c>
      <c r="N25" s="121">
        <f t="shared" si="9"/>
        <v>0</v>
      </c>
      <c r="O25" s="377"/>
      <c r="P25" s="376"/>
      <c r="Q25" s="121">
        <f t="shared" si="10"/>
        <v>0</v>
      </c>
      <c r="R25" s="121">
        <f t="shared" si="0"/>
        <v>0</v>
      </c>
      <c r="S25" s="121">
        <f t="shared" si="1"/>
        <v>0</v>
      </c>
      <c r="T25" s="121">
        <f t="shared" si="11"/>
        <v>0</v>
      </c>
      <c r="U25" s="540"/>
    </row>
    <row r="26" spans="2:21" x14ac:dyDescent="0.25">
      <c r="B26" s="152"/>
      <c r="C26" s="169"/>
      <c r="D26" s="170"/>
      <c r="E26" s="170"/>
      <c r="F26" s="380"/>
      <c r="G26" s="376"/>
      <c r="H26" s="376"/>
      <c r="I26" s="171"/>
      <c r="J26" s="376"/>
      <c r="K26" s="376"/>
      <c r="L26" s="121">
        <f t="shared" si="5"/>
        <v>0</v>
      </c>
      <c r="M26" s="121">
        <f t="shared" si="2"/>
        <v>0</v>
      </c>
      <c r="N26" s="121">
        <f t="shared" si="3"/>
        <v>0</v>
      </c>
      <c r="O26" s="377"/>
      <c r="P26" s="376"/>
      <c r="Q26" s="121">
        <f t="shared" si="6"/>
        <v>0</v>
      </c>
      <c r="R26" s="121">
        <f t="shared" si="0"/>
        <v>0</v>
      </c>
      <c r="S26" s="121">
        <f t="shared" si="1"/>
        <v>0</v>
      </c>
      <c r="T26" s="121">
        <f t="shared" si="4"/>
        <v>0</v>
      </c>
      <c r="U26" s="540"/>
    </row>
    <row r="27" spans="2:21" x14ac:dyDescent="0.25">
      <c r="B27" s="152"/>
      <c r="C27" s="169"/>
      <c r="D27" s="170"/>
      <c r="E27" s="170"/>
      <c r="F27" s="380"/>
      <c r="G27" s="376"/>
      <c r="H27" s="376"/>
      <c r="I27" s="171"/>
      <c r="J27" s="376"/>
      <c r="K27" s="376"/>
      <c r="L27" s="121">
        <f t="shared" si="5"/>
        <v>0</v>
      </c>
      <c r="M27" s="121">
        <f t="shared" si="2"/>
        <v>0</v>
      </c>
      <c r="N27" s="121">
        <f t="shared" si="3"/>
        <v>0</v>
      </c>
      <c r="O27" s="377"/>
      <c r="P27" s="376"/>
      <c r="Q27" s="121">
        <f t="shared" si="6"/>
        <v>0</v>
      </c>
      <c r="R27" s="121">
        <f t="shared" si="0"/>
        <v>0</v>
      </c>
      <c r="S27" s="121">
        <f t="shared" si="1"/>
        <v>0</v>
      </c>
      <c r="T27" s="121">
        <f t="shared" si="4"/>
        <v>0</v>
      </c>
      <c r="U27" s="540"/>
    </row>
    <row r="28" spans="2:21" x14ac:dyDescent="0.25">
      <c r="B28" s="152"/>
      <c r="C28" s="169"/>
      <c r="D28" s="170"/>
      <c r="E28" s="170"/>
      <c r="F28" s="380"/>
      <c r="G28" s="376"/>
      <c r="H28" s="376"/>
      <c r="I28" s="171"/>
      <c r="J28" s="376"/>
      <c r="K28" s="376"/>
      <c r="L28" s="121">
        <f t="shared" si="5"/>
        <v>0</v>
      </c>
      <c r="M28" s="121">
        <f t="shared" si="2"/>
        <v>0</v>
      </c>
      <c r="N28" s="121">
        <f t="shared" si="3"/>
        <v>0</v>
      </c>
      <c r="O28" s="377"/>
      <c r="P28" s="376"/>
      <c r="Q28" s="121">
        <f t="shared" si="6"/>
        <v>0</v>
      </c>
      <c r="R28" s="121">
        <f t="shared" si="0"/>
        <v>0</v>
      </c>
      <c r="S28" s="121">
        <f t="shared" si="1"/>
        <v>0</v>
      </c>
      <c r="T28" s="121">
        <f t="shared" si="4"/>
        <v>0</v>
      </c>
      <c r="U28" s="540"/>
    </row>
    <row r="29" spans="2:21" x14ac:dyDescent="0.25">
      <c r="B29" s="152"/>
      <c r="C29" s="169"/>
      <c r="D29" s="170"/>
      <c r="E29" s="170"/>
      <c r="F29" s="380"/>
      <c r="G29" s="376"/>
      <c r="H29" s="376"/>
      <c r="I29" s="171"/>
      <c r="J29" s="376"/>
      <c r="K29" s="376"/>
      <c r="L29" s="121">
        <f t="shared" si="5"/>
        <v>0</v>
      </c>
      <c r="M29" s="121">
        <f t="shared" si="2"/>
        <v>0</v>
      </c>
      <c r="N29" s="121">
        <f t="shared" si="3"/>
        <v>0</v>
      </c>
      <c r="O29" s="377"/>
      <c r="P29" s="376"/>
      <c r="Q29" s="121">
        <f t="shared" si="6"/>
        <v>0</v>
      </c>
      <c r="R29" s="121">
        <f t="shared" si="0"/>
        <v>0</v>
      </c>
      <c r="S29" s="121">
        <f t="shared" si="1"/>
        <v>0</v>
      </c>
      <c r="T29" s="121">
        <f t="shared" si="4"/>
        <v>0</v>
      </c>
      <c r="U29" s="540"/>
    </row>
    <row r="30" spans="2:21" x14ac:dyDescent="0.25">
      <c r="B30" s="152"/>
      <c r="C30" s="169"/>
      <c r="D30" s="170"/>
      <c r="E30" s="170"/>
      <c r="F30" s="380"/>
      <c r="G30" s="376"/>
      <c r="H30" s="376"/>
      <c r="I30" s="171"/>
      <c r="J30" s="376"/>
      <c r="K30" s="376"/>
      <c r="L30" s="121">
        <f t="shared" si="5"/>
        <v>0</v>
      </c>
      <c r="M30" s="121">
        <f t="shared" si="2"/>
        <v>0</v>
      </c>
      <c r="N30" s="121">
        <f t="shared" si="3"/>
        <v>0</v>
      </c>
      <c r="O30" s="377"/>
      <c r="P30" s="376"/>
      <c r="Q30" s="121">
        <f t="shared" si="6"/>
        <v>0</v>
      </c>
      <c r="R30" s="121">
        <f t="shared" si="0"/>
        <v>0</v>
      </c>
      <c r="S30" s="121">
        <f t="shared" si="1"/>
        <v>0</v>
      </c>
      <c r="T30" s="121">
        <f t="shared" si="4"/>
        <v>0</v>
      </c>
      <c r="U30" s="540"/>
    </row>
    <row r="32" spans="2:21" x14ac:dyDescent="0.25">
      <c r="B32" s="148" t="s">
        <v>36</v>
      </c>
      <c r="C32" s="148"/>
      <c r="D32" s="375"/>
      <c r="E32" s="375"/>
      <c r="F32" s="418"/>
      <c r="G32" s="418"/>
      <c r="H32" s="419"/>
    </row>
    <row r="33" spans="2:8" x14ac:dyDescent="0.25">
      <c r="B33" s="148" t="s">
        <v>37</v>
      </c>
      <c r="C33" s="148"/>
      <c r="D33" s="375"/>
      <c r="E33" s="375"/>
      <c r="F33" s="418"/>
      <c r="G33" s="418"/>
      <c r="H33" s="419"/>
    </row>
    <row r="34" spans="2:8" x14ac:dyDescent="0.25">
      <c r="B34" s="148" t="s">
        <v>38</v>
      </c>
      <c r="C34" s="148"/>
      <c r="D34" s="375"/>
      <c r="E34" s="375"/>
      <c r="F34" s="418"/>
      <c r="G34" s="418"/>
      <c r="H34" s="419"/>
    </row>
  </sheetData>
  <sheetProtection formatCells="0" formatRows="0" insertColumns="0" insertRows="0" insertHyperlinks="0" sort="0" pivotTables="0"/>
  <conditionalFormatting sqref="C5:C7">
    <cfRule type="containsBlanks" dxfId="19" priority="3">
      <formula>LEN(TRIM(C5))=0</formula>
    </cfRule>
  </conditionalFormatting>
  <conditionalFormatting sqref="F13:F30">
    <cfRule type="cellIs" dxfId="18" priority="1" operator="notEqual">
      <formula>$E$13</formula>
    </cfRule>
  </conditionalFormatting>
  <printOptions horizontalCentered="1"/>
  <pageMargins left="0.7" right="0.7" top="0.75" bottom="0.75" header="0.3" footer="0.3"/>
  <pageSetup scale="48" orientation="landscape"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8EDE56-AF02-4A9D-9568-640E8D0FDF96}">
  <sheetPr>
    <pageSetUpPr fitToPage="1"/>
  </sheetPr>
  <dimension ref="B1:R248"/>
  <sheetViews>
    <sheetView showGridLines="0" topLeftCell="A15" zoomScale="90" zoomScaleNormal="90" workbookViewId="0">
      <selection activeCell="B43" sqref="B43"/>
    </sheetView>
  </sheetViews>
  <sheetFormatPr defaultColWidth="8.85546875" defaultRowHeight="15" x14ac:dyDescent="0.25"/>
  <cols>
    <col min="1" max="1" width="1.28515625" style="2" customWidth="1"/>
    <col min="2" max="2" width="26.28515625" style="1" customWidth="1"/>
    <col min="3" max="3" width="16.7109375" style="1" customWidth="1"/>
    <col min="4" max="4" width="34.5703125" style="1" customWidth="1"/>
    <col min="5" max="5" width="9.7109375" style="1" customWidth="1"/>
    <col min="6" max="6" width="13.42578125" style="1" customWidth="1"/>
    <col min="7" max="7" width="24.7109375" style="1" customWidth="1"/>
    <col min="8" max="8" width="11.28515625" style="1" customWidth="1"/>
    <col min="9" max="9" width="14.140625" style="1" customWidth="1"/>
    <col min="10" max="10" width="13.5703125" style="1" customWidth="1"/>
    <col min="11" max="12" width="17.7109375" style="2" hidden="1" customWidth="1"/>
    <col min="13" max="15" width="17.7109375" style="1" customWidth="1"/>
    <col min="16" max="16" width="15" style="1" bestFit="1" customWidth="1"/>
    <col min="17" max="16384" width="8.85546875" style="2"/>
  </cols>
  <sheetData>
    <row r="1" spans="2:18" s="21" customFormat="1" ht="26.45" customHeight="1" x14ac:dyDescent="0.25">
      <c r="B1" s="370" t="s">
        <v>254</v>
      </c>
      <c r="C1" s="22"/>
      <c r="D1" s="22"/>
      <c r="E1" s="22"/>
      <c r="F1" s="22"/>
      <c r="G1" s="22"/>
      <c r="H1" s="22"/>
      <c r="I1" s="22"/>
      <c r="J1" s="23"/>
      <c r="K1" s="22"/>
      <c r="L1" s="22"/>
      <c r="M1" s="22"/>
      <c r="N1" s="22"/>
      <c r="O1" s="22"/>
      <c r="P1" s="22"/>
      <c r="Q1" s="22"/>
      <c r="R1" s="22"/>
    </row>
    <row r="2" spans="2:18" x14ac:dyDescent="0.25">
      <c r="B2" s="24" t="s">
        <v>1</v>
      </c>
      <c r="C2" s="35"/>
      <c r="D2" s="36"/>
      <c r="H2" s="18"/>
      <c r="I2" s="18"/>
      <c r="J2" s="18"/>
      <c r="M2" s="18"/>
      <c r="N2" s="18"/>
      <c r="O2" s="2"/>
      <c r="P2" s="2"/>
    </row>
    <row r="3" spans="2:18" x14ac:dyDescent="0.25">
      <c r="B3" s="24" t="s">
        <v>255</v>
      </c>
      <c r="C3" s="35"/>
      <c r="D3" s="36"/>
      <c r="H3" s="18"/>
      <c r="I3" s="18"/>
      <c r="J3" s="18"/>
      <c r="M3" s="18"/>
      <c r="N3" s="18"/>
      <c r="O3" s="2"/>
      <c r="P3" s="2"/>
    </row>
    <row r="4" spans="2:18" x14ac:dyDescent="0.25">
      <c r="B4" s="24" t="s">
        <v>256</v>
      </c>
      <c r="C4" s="403"/>
      <c r="D4" s="404"/>
      <c r="H4" s="18"/>
      <c r="I4" s="18"/>
      <c r="J4" s="18"/>
      <c r="M4" s="18"/>
      <c r="N4" s="18"/>
      <c r="O4" s="2"/>
      <c r="P4" s="2"/>
    </row>
    <row r="5" spans="2:18" x14ac:dyDescent="0.25">
      <c r="B5" s="24" t="s">
        <v>257</v>
      </c>
      <c r="C5" s="405"/>
      <c r="D5" s="404"/>
      <c r="H5" s="18"/>
      <c r="I5" s="18"/>
      <c r="J5" s="18"/>
      <c r="M5" s="18"/>
      <c r="N5" s="18"/>
      <c r="O5" s="2"/>
      <c r="P5" s="2"/>
    </row>
    <row r="6" spans="2:18" x14ac:dyDescent="0.25">
      <c r="B6" s="25" t="s">
        <v>258</v>
      </c>
      <c r="C6" s="403" t="s">
        <v>259</v>
      </c>
      <c r="D6" s="404"/>
      <c r="E6" s="26"/>
      <c r="F6" s="27"/>
      <c r="G6" s="18"/>
      <c r="H6" s="18"/>
      <c r="I6" s="18"/>
      <c r="J6" s="18"/>
      <c r="M6" s="18"/>
      <c r="N6" s="18"/>
      <c r="O6" s="2"/>
      <c r="P6" s="2"/>
    </row>
    <row r="7" spans="2:18" x14ac:dyDescent="0.25">
      <c r="B7" s="24" t="s">
        <v>260</v>
      </c>
      <c r="C7" s="403"/>
      <c r="D7" s="404"/>
      <c r="E7" s="28"/>
      <c r="F7" s="27"/>
      <c r="G7" s="18"/>
      <c r="H7" s="18"/>
      <c r="I7" s="18"/>
      <c r="J7" s="18"/>
      <c r="M7" s="18"/>
      <c r="N7" s="18"/>
      <c r="O7" s="2"/>
      <c r="P7" s="2"/>
    </row>
    <row r="8" spans="2:18" x14ac:dyDescent="0.25">
      <c r="B8" s="24" t="s">
        <v>261</v>
      </c>
      <c r="C8" s="406"/>
      <c r="D8" s="404"/>
      <c r="E8" s="28"/>
      <c r="F8" s="27"/>
      <c r="G8" s="18"/>
      <c r="H8" s="18"/>
      <c r="I8" s="18"/>
      <c r="J8" s="18"/>
      <c r="M8" s="18"/>
      <c r="N8" s="18"/>
      <c r="O8" s="2"/>
      <c r="P8" s="2"/>
    </row>
    <row r="9" spans="2:18" x14ac:dyDescent="0.25">
      <c r="B9" s="24" t="s">
        <v>262</v>
      </c>
      <c r="C9" s="403"/>
      <c r="D9" s="404"/>
      <c r="E9" s="28"/>
      <c r="F9" s="27"/>
      <c r="G9" s="18"/>
      <c r="H9" s="18"/>
      <c r="I9" s="18"/>
      <c r="J9" s="18"/>
      <c r="M9" s="18"/>
      <c r="N9" s="18"/>
      <c r="O9" s="2"/>
      <c r="P9" s="2"/>
    </row>
    <row r="10" spans="2:18" x14ac:dyDescent="0.25">
      <c r="B10" s="24" t="s">
        <v>263</v>
      </c>
      <c r="C10" s="403" t="s">
        <v>264</v>
      </c>
      <c r="D10" s="404"/>
      <c r="E10" s="28"/>
      <c r="F10" s="27"/>
      <c r="G10" s="18"/>
      <c r="H10" s="18"/>
      <c r="I10" s="18"/>
      <c r="J10" s="18"/>
      <c r="M10" s="18"/>
      <c r="N10" s="18"/>
      <c r="O10" s="2"/>
      <c r="P10" s="2"/>
    </row>
    <row r="11" spans="2:18" s="11" customFormat="1" x14ac:dyDescent="0.25">
      <c r="B11" s="29"/>
      <c r="C11" s="30"/>
      <c r="D11" s="29"/>
      <c r="E11" s="7"/>
      <c r="F11" s="29"/>
      <c r="G11" s="7"/>
      <c r="H11" s="9"/>
      <c r="I11" s="9"/>
      <c r="J11" s="18"/>
      <c r="M11" s="18"/>
      <c r="N11" s="18"/>
      <c r="O11" s="18"/>
      <c r="P11" s="18"/>
    </row>
    <row r="12" spans="2:18" x14ac:dyDescent="0.25">
      <c r="B12" s="606" t="s">
        <v>265</v>
      </c>
      <c r="C12" s="607"/>
      <c r="D12" s="607"/>
      <c r="E12" s="607"/>
      <c r="F12" s="607"/>
      <c r="G12" s="607"/>
      <c r="H12" s="607"/>
      <c r="I12" s="31"/>
      <c r="J12" s="32"/>
      <c r="M12" s="32"/>
      <c r="N12" s="32"/>
      <c r="O12" s="32"/>
      <c r="P12" s="33"/>
    </row>
    <row r="13" spans="2:18" x14ac:dyDescent="0.25">
      <c r="B13" s="302" t="s">
        <v>266</v>
      </c>
      <c r="C13" s="303"/>
      <c r="D13" s="303"/>
      <c r="E13" s="303"/>
      <c r="F13" s="303"/>
      <c r="G13" s="303"/>
      <c r="H13" s="303"/>
      <c r="I13" s="303"/>
      <c r="J13" s="304"/>
      <c r="M13" s="304"/>
      <c r="N13" s="304"/>
      <c r="O13" s="304"/>
      <c r="P13" s="33"/>
    </row>
    <row r="14" spans="2:18" ht="15.75" customHeight="1" x14ac:dyDescent="0.25">
      <c r="B14" s="302" t="s">
        <v>267</v>
      </c>
      <c r="C14" s="303"/>
      <c r="D14" s="303"/>
      <c r="E14" s="303"/>
      <c r="F14" s="303"/>
      <c r="G14" s="303"/>
      <c r="H14" s="303"/>
      <c r="I14" s="303"/>
      <c r="J14" s="304"/>
      <c r="M14" s="304"/>
      <c r="N14" s="304"/>
      <c r="O14" s="304"/>
      <c r="P14" s="33"/>
    </row>
    <row r="15" spans="2:18" ht="48.75" customHeight="1" x14ac:dyDescent="0.25">
      <c r="B15" s="611" t="s">
        <v>268</v>
      </c>
      <c r="C15" s="611"/>
      <c r="D15" s="611"/>
      <c r="E15" s="611"/>
      <c r="F15" s="611"/>
      <c r="G15" s="611"/>
      <c r="H15" s="611"/>
      <c r="I15" s="611"/>
      <c r="J15" s="611"/>
      <c r="K15" s="155"/>
      <c r="L15" s="155"/>
      <c r="M15" s="155"/>
      <c r="N15" s="155"/>
      <c r="O15" s="155"/>
      <c r="P15" s="2"/>
    </row>
    <row r="16" spans="2:18" x14ac:dyDescent="0.25">
      <c r="B16" s="19" t="s">
        <v>269</v>
      </c>
      <c r="C16" s="311"/>
      <c r="D16" s="311"/>
      <c r="E16" s="311"/>
      <c r="F16" s="311"/>
      <c r="G16" s="311"/>
      <c r="H16" s="311"/>
      <c r="I16" s="311"/>
      <c r="J16" s="311"/>
      <c r="M16" s="311"/>
      <c r="N16" s="311"/>
      <c r="O16" s="311"/>
      <c r="P16" s="2"/>
    </row>
    <row r="17" spans="2:16" ht="15.75" thickBot="1" x14ac:dyDescent="0.3">
      <c r="B17" s="34"/>
      <c r="C17" s="34"/>
      <c r="D17" s="34"/>
      <c r="E17" s="34"/>
      <c r="F17" s="34"/>
      <c r="G17" s="34"/>
      <c r="H17" s="12"/>
      <c r="I17" s="12"/>
      <c r="J17" s="12"/>
      <c r="M17" s="12"/>
      <c r="N17" s="12"/>
      <c r="O17" s="12"/>
      <c r="P17" s="12"/>
    </row>
    <row r="18" spans="2:16" s="21" customFormat="1" ht="30" customHeight="1" x14ac:dyDescent="0.25">
      <c r="B18" s="318" t="s">
        <v>270</v>
      </c>
      <c r="C18" s="319"/>
      <c r="D18" s="320"/>
      <c r="E18" s="320"/>
      <c r="F18" s="384" t="s">
        <v>271</v>
      </c>
      <c r="G18" s="385"/>
      <c r="H18" s="385"/>
      <c r="I18" s="385"/>
      <c r="J18" s="385"/>
      <c r="K18" s="318" t="s">
        <v>272</v>
      </c>
      <c r="L18" s="320"/>
      <c r="M18" s="608" t="s">
        <v>273</v>
      </c>
      <c r="N18" s="609"/>
      <c r="O18" s="610"/>
      <c r="P18" s="321"/>
    </row>
    <row r="19" spans="2:16" s="16" customFormat="1" ht="41.25" customHeight="1" thickBot="1" x14ac:dyDescent="0.3">
      <c r="B19" s="297" t="s">
        <v>274</v>
      </c>
      <c r="C19" s="298" t="s">
        <v>275</v>
      </c>
      <c r="D19" s="298" t="s">
        <v>276</v>
      </c>
      <c r="E19" s="299" t="s">
        <v>277</v>
      </c>
      <c r="F19" s="386" t="s">
        <v>278</v>
      </c>
      <c r="G19" s="387" t="s">
        <v>279</v>
      </c>
      <c r="H19" s="387" t="s">
        <v>277</v>
      </c>
      <c r="I19" s="387" t="s">
        <v>280</v>
      </c>
      <c r="J19" s="388" t="s">
        <v>281</v>
      </c>
      <c r="K19" s="300" t="s">
        <v>282</v>
      </c>
      <c r="L19" s="313" t="s">
        <v>283</v>
      </c>
      <c r="M19" s="300" t="s">
        <v>217</v>
      </c>
      <c r="N19" s="476" t="s">
        <v>284</v>
      </c>
      <c r="O19" s="477" t="s">
        <v>285</v>
      </c>
    </row>
    <row r="20" spans="2:16" s="69" customFormat="1" ht="15" customHeight="1" x14ac:dyDescent="0.25">
      <c r="B20" s="452" t="s">
        <v>286</v>
      </c>
      <c r="C20" s="453" t="s">
        <v>287</v>
      </c>
      <c r="D20" s="454" t="s">
        <v>288</v>
      </c>
      <c r="E20" s="455">
        <v>5</v>
      </c>
      <c r="F20" s="456" t="s">
        <v>289</v>
      </c>
      <c r="G20" s="457" t="s">
        <v>290</v>
      </c>
      <c r="H20" s="458" t="s">
        <v>291</v>
      </c>
      <c r="I20" s="473" t="s">
        <v>292</v>
      </c>
      <c r="J20" s="459">
        <v>1</v>
      </c>
      <c r="K20" s="460">
        <v>0</v>
      </c>
      <c r="L20" s="461">
        <v>0</v>
      </c>
      <c r="M20" s="474" t="s">
        <v>292</v>
      </c>
      <c r="N20" s="475" t="s">
        <v>292</v>
      </c>
      <c r="O20" s="478" t="s">
        <v>292</v>
      </c>
    </row>
    <row r="21" spans="2:16" s="69" customFormat="1" ht="15" customHeight="1" x14ac:dyDescent="0.25">
      <c r="B21" s="462" t="s">
        <v>35</v>
      </c>
      <c r="C21" s="463" t="s">
        <v>35</v>
      </c>
      <c r="D21" s="464" t="s">
        <v>35</v>
      </c>
      <c r="E21" s="465">
        <v>0</v>
      </c>
      <c r="F21" s="466" t="s">
        <v>35</v>
      </c>
      <c r="G21" s="463" t="s">
        <v>35</v>
      </c>
      <c r="H21" s="467">
        <v>0</v>
      </c>
      <c r="I21" s="468">
        <v>0</v>
      </c>
      <c r="J21" s="469">
        <v>0</v>
      </c>
      <c r="K21" s="470">
        <f>I21-L21</f>
        <v>0</v>
      </c>
      <c r="L21" s="471">
        <f>I21*J21</f>
        <v>0</v>
      </c>
      <c r="M21" s="470">
        <v>0</v>
      </c>
      <c r="N21" s="468">
        <v>0</v>
      </c>
      <c r="O21" s="472">
        <v>0</v>
      </c>
    </row>
    <row r="22" spans="2:16" s="69" customFormat="1" ht="15" customHeight="1" x14ac:dyDescent="0.25">
      <c r="B22" s="48"/>
      <c r="C22" s="70"/>
      <c r="D22" s="71"/>
      <c r="E22" s="72"/>
      <c r="F22" s="389"/>
      <c r="G22" s="390"/>
      <c r="H22" s="391"/>
      <c r="I22" s="392"/>
      <c r="J22" s="393"/>
      <c r="K22" s="73">
        <f t="shared" ref="K22:K44" si="0">F22*G22</f>
        <v>0</v>
      </c>
      <c r="L22" s="314">
        <f t="shared" ref="L22:L44" si="1">K22*H22</f>
        <v>0</v>
      </c>
      <c r="M22" s="73">
        <f t="shared" ref="M22:M44" si="2">H22*I22</f>
        <v>0</v>
      </c>
      <c r="N22" s="74">
        <f t="shared" ref="N22:N44" si="3">M22-O22</f>
        <v>0</v>
      </c>
      <c r="O22" s="75">
        <f t="shared" ref="O22:O44" si="4">M22*J22</f>
        <v>0</v>
      </c>
    </row>
    <row r="23" spans="2:16" s="69" customFormat="1" ht="15" customHeight="1" x14ac:dyDescent="0.25">
      <c r="B23" s="48"/>
      <c r="C23" s="76"/>
      <c r="D23" s="76"/>
      <c r="E23" s="77"/>
      <c r="F23" s="394"/>
      <c r="G23" s="395"/>
      <c r="H23" s="396"/>
      <c r="I23" s="392"/>
      <c r="J23" s="397"/>
      <c r="K23" s="73">
        <f t="shared" si="0"/>
        <v>0</v>
      </c>
      <c r="L23" s="314">
        <f t="shared" si="1"/>
        <v>0</v>
      </c>
      <c r="M23" s="73">
        <f t="shared" si="2"/>
        <v>0</v>
      </c>
      <c r="N23" s="74">
        <f t="shared" si="3"/>
        <v>0</v>
      </c>
      <c r="O23" s="75">
        <f t="shared" si="4"/>
        <v>0</v>
      </c>
    </row>
    <row r="24" spans="2:16" s="69" customFormat="1" ht="15" customHeight="1" x14ac:dyDescent="0.25">
      <c r="B24" s="48"/>
      <c r="C24" s="76"/>
      <c r="D24" s="78"/>
      <c r="E24" s="77"/>
      <c r="F24" s="394"/>
      <c r="G24" s="395"/>
      <c r="H24" s="396"/>
      <c r="I24" s="392"/>
      <c r="J24" s="393"/>
      <c r="K24" s="73">
        <f t="shared" si="0"/>
        <v>0</v>
      </c>
      <c r="L24" s="314">
        <f t="shared" si="1"/>
        <v>0</v>
      </c>
      <c r="M24" s="73">
        <f t="shared" si="2"/>
        <v>0</v>
      </c>
      <c r="N24" s="74">
        <f t="shared" si="3"/>
        <v>0</v>
      </c>
      <c r="O24" s="75">
        <f t="shared" si="4"/>
        <v>0</v>
      </c>
    </row>
    <row r="25" spans="2:16" s="69" customFormat="1" ht="15" customHeight="1" x14ac:dyDescent="0.25">
      <c r="B25" s="48"/>
      <c r="C25" s="76"/>
      <c r="D25" s="78"/>
      <c r="E25" s="77"/>
      <c r="F25" s="394"/>
      <c r="G25" s="395"/>
      <c r="H25" s="396"/>
      <c r="I25" s="392"/>
      <c r="J25" s="393"/>
      <c r="K25" s="73">
        <f t="shared" si="0"/>
        <v>0</v>
      </c>
      <c r="L25" s="314">
        <f t="shared" si="1"/>
        <v>0</v>
      </c>
      <c r="M25" s="73">
        <f t="shared" si="2"/>
        <v>0</v>
      </c>
      <c r="N25" s="74">
        <f t="shared" si="3"/>
        <v>0</v>
      </c>
      <c r="O25" s="75">
        <f t="shared" si="4"/>
        <v>0</v>
      </c>
    </row>
    <row r="26" spans="2:16" s="69" customFormat="1" ht="15" customHeight="1" x14ac:dyDescent="0.25">
      <c r="B26" s="48"/>
      <c r="C26" s="76"/>
      <c r="D26" s="78"/>
      <c r="E26" s="77"/>
      <c r="F26" s="394"/>
      <c r="G26" s="395"/>
      <c r="H26" s="396"/>
      <c r="I26" s="392"/>
      <c r="J26" s="393"/>
      <c r="K26" s="73">
        <f t="shared" si="0"/>
        <v>0</v>
      </c>
      <c r="L26" s="314">
        <f t="shared" si="1"/>
        <v>0</v>
      </c>
      <c r="M26" s="73">
        <f t="shared" si="2"/>
        <v>0</v>
      </c>
      <c r="N26" s="74">
        <f t="shared" si="3"/>
        <v>0</v>
      </c>
      <c r="O26" s="75">
        <f t="shared" si="4"/>
        <v>0</v>
      </c>
    </row>
    <row r="27" spans="2:16" s="69" customFormat="1" ht="15" customHeight="1" x14ac:dyDescent="0.25">
      <c r="B27" s="48"/>
      <c r="C27" s="76"/>
      <c r="D27" s="78"/>
      <c r="E27" s="77"/>
      <c r="F27" s="394"/>
      <c r="G27" s="395"/>
      <c r="H27" s="396"/>
      <c r="I27" s="392"/>
      <c r="J27" s="393"/>
      <c r="K27" s="73">
        <f t="shared" si="0"/>
        <v>0</v>
      </c>
      <c r="L27" s="314">
        <f t="shared" si="1"/>
        <v>0</v>
      </c>
      <c r="M27" s="73">
        <f t="shared" si="2"/>
        <v>0</v>
      </c>
      <c r="N27" s="74">
        <f t="shared" si="3"/>
        <v>0</v>
      </c>
      <c r="O27" s="75">
        <f t="shared" si="4"/>
        <v>0</v>
      </c>
    </row>
    <row r="28" spans="2:16" s="69" customFormat="1" ht="15" customHeight="1" x14ac:dyDescent="0.25">
      <c r="B28" s="48"/>
      <c r="C28" s="76"/>
      <c r="D28" s="78"/>
      <c r="E28" s="77"/>
      <c r="F28" s="394"/>
      <c r="G28" s="395"/>
      <c r="H28" s="396"/>
      <c r="I28" s="392"/>
      <c r="J28" s="393"/>
      <c r="K28" s="73">
        <f t="shared" si="0"/>
        <v>0</v>
      </c>
      <c r="L28" s="314">
        <f t="shared" si="1"/>
        <v>0</v>
      </c>
      <c r="M28" s="73">
        <f t="shared" si="2"/>
        <v>0</v>
      </c>
      <c r="N28" s="74">
        <f t="shared" si="3"/>
        <v>0</v>
      </c>
      <c r="O28" s="75">
        <f t="shared" si="4"/>
        <v>0</v>
      </c>
    </row>
    <row r="29" spans="2:16" s="69" customFormat="1" ht="15" customHeight="1" x14ac:dyDescent="0.25">
      <c r="B29" s="48"/>
      <c r="C29" s="76"/>
      <c r="D29" s="78"/>
      <c r="E29" s="77"/>
      <c r="F29" s="394"/>
      <c r="G29" s="395"/>
      <c r="H29" s="396"/>
      <c r="I29" s="392"/>
      <c r="J29" s="393"/>
      <c r="K29" s="73">
        <f t="shared" si="0"/>
        <v>0</v>
      </c>
      <c r="L29" s="314">
        <f t="shared" si="1"/>
        <v>0</v>
      </c>
      <c r="M29" s="73">
        <f t="shared" si="2"/>
        <v>0</v>
      </c>
      <c r="N29" s="74">
        <f t="shared" si="3"/>
        <v>0</v>
      </c>
      <c r="O29" s="75">
        <f t="shared" si="4"/>
        <v>0</v>
      </c>
    </row>
    <row r="30" spans="2:16" s="69" customFormat="1" ht="15" customHeight="1" x14ac:dyDescent="0.25">
      <c r="B30" s="48"/>
      <c r="C30" s="76"/>
      <c r="D30" s="78"/>
      <c r="E30" s="72"/>
      <c r="F30" s="389"/>
      <c r="G30" s="390"/>
      <c r="H30" s="391"/>
      <c r="I30" s="392"/>
      <c r="J30" s="393"/>
      <c r="K30" s="73">
        <f t="shared" si="0"/>
        <v>0</v>
      </c>
      <c r="L30" s="314">
        <f t="shared" si="1"/>
        <v>0</v>
      </c>
      <c r="M30" s="73">
        <f t="shared" si="2"/>
        <v>0</v>
      </c>
      <c r="N30" s="74">
        <f t="shared" si="3"/>
        <v>0</v>
      </c>
      <c r="O30" s="75">
        <f t="shared" si="4"/>
        <v>0</v>
      </c>
    </row>
    <row r="31" spans="2:16" s="69" customFormat="1" ht="15" customHeight="1" x14ac:dyDescent="0.25">
      <c r="B31" s="48"/>
      <c r="C31" s="76"/>
      <c r="D31" s="78"/>
      <c r="E31" s="77"/>
      <c r="F31" s="394"/>
      <c r="G31" s="395"/>
      <c r="H31" s="396"/>
      <c r="I31" s="392"/>
      <c r="J31" s="393"/>
      <c r="K31" s="73">
        <f t="shared" si="0"/>
        <v>0</v>
      </c>
      <c r="L31" s="314">
        <f t="shared" si="1"/>
        <v>0</v>
      </c>
      <c r="M31" s="73">
        <f t="shared" si="2"/>
        <v>0</v>
      </c>
      <c r="N31" s="74">
        <f t="shared" si="3"/>
        <v>0</v>
      </c>
      <c r="O31" s="75">
        <f t="shared" si="4"/>
        <v>0</v>
      </c>
    </row>
    <row r="32" spans="2:16" s="69" customFormat="1" ht="15" customHeight="1" x14ac:dyDescent="0.25">
      <c r="B32" s="48"/>
      <c r="C32" s="76"/>
      <c r="D32" s="76"/>
      <c r="E32" s="77"/>
      <c r="F32" s="394"/>
      <c r="G32" s="395"/>
      <c r="H32" s="396"/>
      <c r="I32" s="392"/>
      <c r="J32" s="397"/>
      <c r="K32" s="73">
        <f t="shared" si="0"/>
        <v>0</v>
      </c>
      <c r="L32" s="314">
        <f t="shared" si="1"/>
        <v>0</v>
      </c>
      <c r="M32" s="73">
        <f t="shared" si="2"/>
        <v>0</v>
      </c>
      <c r="N32" s="74">
        <f t="shared" si="3"/>
        <v>0</v>
      </c>
      <c r="O32" s="75">
        <f t="shared" si="4"/>
        <v>0</v>
      </c>
    </row>
    <row r="33" spans="2:15" s="69" customFormat="1" ht="15" customHeight="1" x14ac:dyDescent="0.25">
      <c r="B33" s="48"/>
      <c r="C33" s="76"/>
      <c r="D33" s="78"/>
      <c r="E33" s="77"/>
      <c r="F33" s="394"/>
      <c r="G33" s="395"/>
      <c r="H33" s="396"/>
      <c r="I33" s="392"/>
      <c r="J33" s="393"/>
      <c r="K33" s="73">
        <f t="shared" si="0"/>
        <v>0</v>
      </c>
      <c r="L33" s="314">
        <f t="shared" si="1"/>
        <v>0</v>
      </c>
      <c r="M33" s="73">
        <f t="shared" si="2"/>
        <v>0</v>
      </c>
      <c r="N33" s="74">
        <f t="shared" si="3"/>
        <v>0</v>
      </c>
      <c r="O33" s="75">
        <f t="shared" si="4"/>
        <v>0</v>
      </c>
    </row>
    <row r="34" spans="2:15" s="69" customFormat="1" ht="15" customHeight="1" x14ac:dyDescent="0.25">
      <c r="B34" s="48"/>
      <c r="C34" s="76"/>
      <c r="D34" s="78"/>
      <c r="E34" s="77"/>
      <c r="F34" s="394"/>
      <c r="G34" s="395"/>
      <c r="H34" s="396"/>
      <c r="I34" s="392"/>
      <c r="J34" s="393"/>
      <c r="K34" s="73">
        <f t="shared" si="0"/>
        <v>0</v>
      </c>
      <c r="L34" s="314">
        <f t="shared" si="1"/>
        <v>0</v>
      </c>
      <c r="M34" s="73">
        <f t="shared" si="2"/>
        <v>0</v>
      </c>
      <c r="N34" s="74">
        <f t="shared" si="3"/>
        <v>0</v>
      </c>
      <c r="O34" s="75">
        <f t="shared" si="4"/>
        <v>0</v>
      </c>
    </row>
    <row r="35" spans="2:15" s="69" customFormat="1" ht="15" customHeight="1" x14ac:dyDescent="0.25">
      <c r="B35" s="48"/>
      <c r="C35" s="76"/>
      <c r="D35" s="78"/>
      <c r="E35" s="77"/>
      <c r="F35" s="394"/>
      <c r="G35" s="395"/>
      <c r="H35" s="396"/>
      <c r="I35" s="392"/>
      <c r="J35" s="393"/>
      <c r="K35" s="73">
        <f t="shared" si="0"/>
        <v>0</v>
      </c>
      <c r="L35" s="314">
        <f t="shared" si="1"/>
        <v>0</v>
      </c>
      <c r="M35" s="73">
        <f t="shared" si="2"/>
        <v>0</v>
      </c>
      <c r="N35" s="74">
        <f t="shared" si="3"/>
        <v>0</v>
      </c>
      <c r="O35" s="75">
        <f t="shared" si="4"/>
        <v>0</v>
      </c>
    </row>
    <row r="36" spans="2:15" s="69" customFormat="1" ht="15" customHeight="1" x14ac:dyDescent="0.25">
      <c r="B36" s="48"/>
      <c r="C36" s="76"/>
      <c r="D36" s="78"/>
      <c r="E36" s="77"/>
      <c r="F36" s="394"/>
      <c r="G36" s="395"/>
      <c r="H36" s="396"/>
      <c r="I36" s="392"/>
      <c r="J36" s="393"/>
      <c r="K36" s="73">
        <f t="shared" si="0"/>
        <v>0</v>
      </c>
      <c r="L36" s="314">
        <f t="shared" si="1"/>
        <v>0</v>
      </c>
      <c r="M36" s="73">
        <f t="shared" si="2"/>
        <v>0</v>
      </c>
      <c r="N36" s="74">
        <f t="shared" si="3"/>
        <v>0</v>
      </c>
      <c r="O36" s="75">
        <f t="shared" si="4"/>
        <v>0</v>
      </c>
    </row>
    <row r="37" spans="2:15" s="69" customFormat="1" ht="15" customHeight="1" x14ac:dyDescent="0.25">
      <c r="B37" s="48"/>
      <c r="C37" s="76"/>
      <c r="D37" s="78"/>
      <c r="E37" s="77"/>
      <c r="F37" s="394"/>
      <c r="G37" s="395"/>
      <c r="H37" s="396"/>
      <c r="I37" s="392"/>
      <c r="J37" s="393"/>
      <c r="K37" s="73">
        <f t="shared" si="0"/>
        <v>0</v>
      </c>
      <c r="L37" s="314">
        <f t="shared" si="1"/>
        <v>0</v>
      </c>
      <c r="M37" s="73">
        <f t="shared" si="2"/>
        <v>0</v>
      </c>
      <c r="N37" s="74">
        <f t="shared" si="3"/>
        <v>0</v>
      </c>
      <c r="O37" s="75">
        <f t="shared" si="4"/>
        <v>0</v>
      </c>
    </row>
    <row r="38" spans="2:15" s="69" customFormat="1" ht="15" customHeight="1" x14ac:dyDescent="0.25">
      <c r="B38" s="48"/>
      <c r="C38" s="76"/>
      <c r="D38" s="78"/>
      <c r="E38" s="77"/>
      <c r="F38" s="394"/>
      <c r="G38" s="395"/>
      <c r="H38" s="396"/>
      <c r="I38" s="392"/>
      <c r="J38" s="393"/>
      <c r="K38" s="73">
        <f t="shared" si="0"/>
        <v>0</v>
      </c>
      <c r="L38" s="314">
        <f t="shared" si="1"/>
        <v>0</v>
      </c>
      <c r="M38" s="73">
        <f t="shared" si="2"/>
        <v>0</v>
      </c>
      <c r="N38" s="74">
        <f t="shared" si="3"/>
        <v>0</v>
      </c>
      <c r="O38" s="75">
        <f t="shared" si="4"/>
        <v>0</v>
      </c>
    </row>
    <row r="39" spans="2:15" s="69" customFormat="1" ht="15" customHeight="1" x14ac:dyDescent="0.25">
      <c r="B39" s="48"/>
      <c r="C39" s="76"/>
      <c r="D39" s="78"/>
      <c r="E39" s="72"/>
      <c r="F39" s="389"/>
      <c r="G39" s="390"/>
      <c r="H39" s="391"/>
      <c r="I39" s="392"/>
      <c r="J39" s="393"/>
      <c r="K39" s="73">
        <f t="shared" si="0"/>
        <v>0</v>
      </c>
      <c r="L39" s="314">
        <f t="shared" si="1"/>
        <v>0</v>
      </c>
      <c r="M39" s="73">
        <f t="shared" si="2"/>
        <v>0</v>
      </c>
      <c r="N39" s="74">
        <f t="shared" si="3"/>
        <v>0</v>
      </c>
      <c r="O39" s="75">
        <f t="shared" si="4"/>
        <v>0</v>
      </c>
    </row>
    <row r="40" spans="2:15" s="69" customFormat="1" ht="15" customHeight="1" x14ac:dyDescent="0.25">
      <c r="B40" s="48"/>
      <c r="C40" s="76"/>
      <c r="D40" s="78"/>
      <c r="E40" s="77"/>
      <c r="F40" s="394"/>
      <c r="G40" s="395"/>
      <c r="H40" s="396"/>
      <c r="I40" s="392"/>
      <c r="J40" s="393"/>
      <c r="K40" s="73">
        <f t="shared" si="0"/>
        <v>0</v>
      </c>
      <c r="L40" s="314">
        <f t="shared" si="1"/>
        <v>0</v>
      </c>
      <c r="M40" s="73">
        <f t="shared" si="2"/>
        <v>0</v>
      </c>
      <c r="N40" s="74">
        <f t="shared" si="3"/>
        <v>0</v>
      </c>
      <c r="O40" s="75">
        <f t="shared" si="4"/>
        <v>0</v>
      </c>
    </row>
    <row r="41" spans="2:15" s="69" customFormat="1" ht="15" customHeight="1" x14ac:dyDescent="0.25">
      <c r="B41" s="48"/>
      <c r="C41" s="76"/>
      <c r="D41" s="78"/>
      <c r="E41" s="77"/>
      <c r="F41" s="394"/>
      <c r="G41" s="395"/>
      <c r="H41" s="396"/>
      <c r="I41" s="392"/>
      <c r="J41" s="393"/>
      <c r="K41" s="73">
        <f t="shared" si="0"/>
        <v>0</v>
      </c>
      <c r="L41" s="314">
        <f t="shared" si="1"/>
        <v>0</v>
      </c>
      <c r="M41" s="73">
        <f t="shared" si="2"/>
        <v>0</v>
      </c>
      <c r="N41" s="74">
        <f t="shared" si="3"/>
        <v>0</v>
      </c>
      <c r="O41" s="75">
        <f t="shared" si="4"/>
        <v>0</v>
      </c>
    </row>
    <row r="42" spans="2:15" s="69" customFormat="1" ht="15" customHeight="1" x14ac:dyDescent="0.25">
      <c r="B42" s="48"/>
      <c r="C42" s="76"/>
      <c r="D42" s="78"/>
      <c r="E42" s="77"/>
      <c r="F42" s="394"/>
      <c r="G42" s="395"/>
      <c r="H42" s="396"/>
      <c r="I42" s="392"/>
      <c r="J42" s="393"/>
      <c r="K42" s="73">
        <f t="shared" si="0"/>
        <v>0</v>
      </c>
      <c r="L42" s="314">
        <f t="shared" si="1"/>
        <v>0</v>
      </c>
      <c r="M42" s="73">
        <f t="shared" si="2"/>
        <v>0</v>
      </c>
      <c r="N42" s="74">
        <f t="shared" si="3"/>
        <v>0</v>
      </c>
      <c r="O42" s="75">
        <f t="shared" si="4"/>
        <v>0</v>
      </c>
    </row>
    <row r="43" spans="2:15" s="69" customFormat="1" ht="15" customHeight="1" x14ac:dyDescent="0.2">
      <c r="B43" s="48" t="s">
        <v>293</v>
      </c>
      <c r="C43" s="57" t="s">
        <v>294</v>
      </c>
      <c r="D43" s="78"/>
      <c r="E43" s="77"/>
      <c r="F43" s="394"/>
      <c r="G43" s="395"/>
      <c r="H43" s="396"/>
      <c r="I43" s="392"/>
      <c r="J43" s="393"/>
      <c r="K43" s="73">
        <f t="shared" si="0"/>
        <v>0</v>
      </c>
      <c r="L43" s="314">
        <f t="shared" si="1"/>
        <v>0</v>
      </c>
      <c r="M43" s="73">
        <f t="shared" si="2"/>
        <v>0</v>
      </c>
      <c r="N43" s="74">
        <f t="shared" si="3"/>
        <v>0</v>
      </c>
      <c r="O43" s="75">
        <f t="shared" si="4"/>
        <v>0</v>
      </c>
    </row>
    <row r="44" spans="2:15" s="69" customFormat="1" ht="15" customHeight="1" thickBot="1" x14ac:dyDescent="0.25">
      <c r="B44" s="312" t="s">
        <v>293</v>
      </c>
      <c r="C44" s="58" t="s">
        <v>295</v>
      </c>
      <c r="D44" s="79"/>
      <c r="E44" s="80"/>
      <c r="F44" s="398"/>
      <c r="G44" s="399"/>
      <c r="H44" s="400"/>
      <c r="I44" s="401"/>
      <c r="J44" s="402"/>
      <c r="K44" s="81">
        <f t="shared" si="0"/>
        <v>0</v>
      </c>
      <c r="L44" s="315">
        <f t="shared" si="1"/>
        <v>0</v>
      </c>
      <c r="M44" s="81">
        <f t="shared" si="2"/>
        <v>0</v>
      </c>
      <c r="N44" s="334">
        <f t="shared" si="3"/>
        <v>0</v>
      </c>
      <c r="O44" s="335">
        <f t="shared" si="4"/>
        <v>0</v>
      </c>
    </row>
    <row r="45" spans="2:15" s="21" customFormat="1" ht="15.75" thickBot="1" x14ac:dyDescent="0.3">
      <c r="B45" s="22"/>
      <c r="C45" s="22"/>
      <c r="D45" s="22"/>
      <c r="E45" s="22"/>
      <c r="F45" s="22"/>
      <c r="G45" s="22"/>
      <c r="H45" s="22"/>
      <c r="I45" s="22"/>
      <c r="J45" s="22"/>
      <c r="K45" s="301">
        <f>SUM(K20:K44)</f>
        <v>0</v>
      </c>
      <c r="L45" s="316">
        <f>SUM(L20:L44)</f>
        <v>0</v>
      </c>
      <c r="M45" s="301">
        <f>SUM(M22:M44)</f>
        <v>0</v>
      </c>
      <c r="N45" s="336">
        <f>SUM(N22:N44)</f>
        <v>0</v>
      </c>
      <c r="O45" s="336">
        <f>SUM(O22:O44)</f>
        <v>0</v>
      </c>
    </row>
    <row r="46" spans="2:15" s="21" customFormat="1" ht="15" customHeight="1" thickBot="1" x14ac:dyDescent="0.3">
      <c r="B46" s="22"/>
      <c r="C46" s="22"/>
      <c r="D46" s="22"/>
      <c r="E46" s="22"/>
      <c r="F46" s="22"/>
      <c r="G46" s="22"/>
      <c r="H46" s="22"/>
      <c r="I46" s="22"/>
      <c r="J46" s="22"/>
      <c r="M46" s="22"/>
      <c r="N46" s="22"/>
      <c r="O46" s="22"/>
    </row>
    <row r="47" spans="2:15" s="21" customFormat="1" x14ac:dyDescent="0.25">
      <c r="B47" s="306" t="s">
        <v>296</v>
      </c>
      <c r="C47" s="66">
        <f>M45</f>
        <v>0</v>
      </c>
      <c r="D47" s="22"/>
      <c r="E47" s="22"/>
      <c r="F47" s="22"/>
      <c r="G47" s="22"/>
      <c r="H47" s="22"/>
      <c r="I47" s="22"/>
      <c r="J47" s="22"/>
      <c r="M47" s="22"/>
      <c r="N47" s="22"/>
      <c r="O47" s="22"/>
    </row>
    <row r="48" spans="2:15" s="21" customFormat="1" x14ac:dyDescent="0.25">
      <c r="B48" s="307" t="s">
        <v>297</v>
      </c>
      <c r="C48" s="67">
        <f>O45</f>
        <v>0</v>
      </c>
      <c r="D48" s="22"/>
      <c r="E48" s="22"/>
      <c r="F48" s="22"/>
      <c r="G48" s="22"/>
      <c r="H48" s="22"/>
      <c r="I48" s="22"/>
      <c r="J48" s="22"/>
      <c r="M48" s="22"/>
      <c r="N48" s="22"/>
      <c r="O48" s="22"/>
    </row>
    <row r="49" spans="2:16" s="21" customFormat="1" ht="15.75" thickBot="1" x14ac:dyDescent="0.3">
      <c r="B49" s="308" t="s">
        <v>298</v>
      </c>
      <c r="C49" s="68">
        <f>N45</f>
        <v>0</v>
      </c>
      <c r="D49" s="22"/>
      <c r="E49" s="22"/>
      <c r="F49" s="22"/>
      <c r="G49" s="22"/>
      <c r="H49" s="22"/>
      <c r="I49" s="22"/>
      <c r="J49" s="22"/>
      <c r="M49" s="22"/>
      <c r="N49" s="22"/>
      <c r="O49" s="22"/>
    </row>
    <row r="50" spans="2:16" s="21" customFormat="1" x14ac:dyDescent="0.25">
      <c r="B50" s="22"/>
      <c r="C50" s="22"/>
      <c r="D50" s="22"/>
      <c r="E50" s="22"/>
      <c r="F50" s="22"/>
      <c r="G50" s="22"/>
      <c r="H50" s="22"/>
      <c r="I50" s="22"/>
      <c r="J50" s="22"/>
      <c r="M50" s="22"/>
      <c r="N50" s="22"/>
    </row>
    <row r="51" spans="2:16" s="21" customFormat="1" x14ac:dyDescent="0.25">
      <c r="B51" s="22"/>
      <c r="C51" s="22"/>
      <c r="D51" s="22"/>
      <c r="E51" s="22"/>
      <c r="F51" s="22"/>
      <c r="G51" s="22"/>
      <c r="H51" s="22"/>
      <c r="I51" s="22"/>
      <c r="J51" s="22"/>
      <c r="M51" s="22"/>
      <c r="N51" s="22"/>
      <c r="O51" s="22"/>
    </row>
    <row r="52" spans="2:16" s="21" customFormat="1" x14ac:dyDescent="0.25">
      <c r="B52" s="22"/>
      <c r="C52" s="22"/>
      <c r="D52" s="22"/>
      <c r="E52" s="22"/>
      <c r="F52" s="22"/>
      <c r="G52" s="22"/>
      <c r="H52" s="22"/>
      <c r="I52" s="22"/>
      <c r="J52" s="22"/>
      <c r="M52" s="22"/>
      <c r="N52" s="22"/>
      <c r="O52" s="22"/>
      <c r="P52" s="22"/>
    </row>
    <row r="53" spans="2:16" s="21" customFormat="1" x14ac:dyDescent="0.25">
      <c r="B53" s="22"/>
      <c r="C53" s="22"/>
      <c r="D53" s="22"/>
      <c r="E53" s="22"/>
      <c r="F53" s="22"/>
      <c r="G53" s="22"/>
      <c r="H53" s="22"/>
      <c r="I53" s="22"/>
      <c r="J53" s="22"/>
      <c r="M53" s="22"/>
      <c r="N53" s="22"/>
      <c r="O53" s="22"/>
      <c r="P53" s="22"/>
    </row>
    <row r="54" spans="2:16" s="21" customFormat="1" x14ac:dyDescent="0.25">
      <c r="B54" s="22"/>
      <c r="C54" s="22"/>
      <c r="D54" s="22"/>
      <c r="E54" s="22"/>
      <c r="F54" s="22"/>
      <c r="G54" s="22"/>
      <c r="H54" s="22"/>
      <c r="I54" s="22"/>
      <c r="J54" s="22"/>
      <c r="M54" s="22"/>
      <c r="N54" s="22"/>
      <c r="O54" s="22"/>
      <c r="P54" s="22"/>
    </row>
    <row r="55" spans="2:16" s="21" customFormat="1" x14ac:dyDescent="0.25">
      <c r="B55" s="22"/>
      <c r="C55" s="22"/>
      <c r="D55" s="22"/>
      <c r="E55" s="22"/>
      <c r="F55" s="22"/>
      <c r="G55" s="22"/>
      <c r="H55" s="22"/>
      <c r="I55" s="22"/>
      <c r="J55" s="22"/>
      <c r="M55" s="22"/>
      <c r="N55" s="22"/>
      <c r="O55" s="22"/>
      <c r="P55" s="22"/>
    </row>
    <row r="56" spans="2:16" s="21" customFormat="1" x14ac:dyDescent="0.25">
      <c r="B56" s="22"/>
      <c r="C56" s="22"/>
      <c r="D56" s="22"/>
      <c r="E56" s="22"/>
      <c r="F56" s="22"/>
      <c r="G56" s="22"/>
      <c r="H56" s="22"/>
      <c r="I56" s="22"/>
      <c r="J56" s="22"/>
      <c r="M56" s="22"/>
      <c r="N56" s="22"/>
      <c r="O56" s="22"/>
      <c r="P56" s="22"/>
    </row>
    <row r="57" spans="2:16" s="21" customFormat="1" x14ac:dyDescent="0.25">
      <c r="B57" s="22"/>
      <c r="C57" s="22"/>
      <c r="D57" s="22"/>
      <c r="E57" s="22"/>
      <c r="F57" s="22"/>
      <c r="G57" s="22"/>
      <c r="H57" s="22"/>
      <c r="I57" s="22"/>
      <c r="J57" s="22"/>
      <c r="M57" s="22"/>
      <c r="N57" s="22"/>
      <c r="O57" s="22"/>
      <c r="P57" s="22"/>
    </row>
    <row r="58" spans="2:16" s="21" customFormat="1" x14ac:dyDescent="0.25">
      <c r="B58" s="22"/>
      <c r="C58" s="22"/>
      <c r="D58" s="22"/>
      <c r="E58" s="22"/>
      <c r="F58" s="22"/>
      <c r="G58" s="22"/>
      <c r="H58" s="22"/>
      <c r="I58" s="22"/>
      <c r="J58" s="22"/>
      <c r="M58" s="22"/>
      <c r="N58" s="22"/>
      <c r="O58" s="22"/>
      <c r="P58" s="22"/>
    </row>
    <row r="59" spans="2:16" s="21" customFormat="1" x14ac:dyDescent="0.25">
      <c r="B59" s="22"/>
      <c r="C59" s="22"/>
      <c r="D59" s="22"/>
      <c r="E59" s="22"/>
      <c r="F59" s="22"/>
      <c r="G59" s="22"/>
      <c r="H59" s="22"/>
      <c r="I59" s="22"/>
      <c r="J59" s="22"/>
      <c r="M59" s="22"/>
      <c r="N59" s="22"/>
      <c r="O59" s="22"/>
      <c r="P59" s="22"/>
    </row>
    <row r="60" spans="2:16" s="21" customFormat="1" x14ac:dyDescent="0.25">
      <c r="B60" s="22"/>
      <c r="C60" s="22"/>
      <c r="D60" s="22"/>
      <c r="E60" s="22"/>
      <c r="F60" s="22"/>
      <c r="G60" s="22"/>
      <c r="H60" s="22"/>
      <c r="I60" s="22"/>
      <c r="J60" s="22"/>
      <c r="M60" s="22"/>
      <c r="N60" s="22"/>
      <c r="O60" s="22"/>
      <c r="P60" s="22"/>
    </row>
    <row r="61" spans="2:16" s="21" customFormat="1" x14ac:dyDescent="0.25">
      <c r="B61" s="22"/>
      <c r="C61" s="22"/>
      <c r="D61" s="22"/>
      <c r="E61" s="22"/>
      <c r="F61" s="22"/>
      <c r="G61" s="22"/>
      <c r="H61" s="22"/>
      <c r="I61" s="22"/>
      <c r="J61" s="22"/>
      <c r="M61" s="22"/>
      <c r="N61" s="22"/>
      <c r="O61" s="22"/>
      <c r="P61" s="22"/>
    </row>
    <row r="62" spans="2:16" s="21" customFormat="1" x14ac:dyDescent="0.25">
      <c r="B62" s="22"/>
      <c r="C62" s="22"/>
      <c r="D62" s="22"/>
      <c r="E62" s="22"/>
      <c r="F62" s="22"/>
      <c r="G62" s="22"/>
      <c r="H62" s="22"/>
      <c r="I62" s="22"/>
      <c r="J62" s="22"/>
      <c r="M62" s="22"/>
      <c r="N62" s="22"/>
      <c r="O62" s="22"/>
      <c r="P62" s="22"/>
    </row>
    <row r="63" spans="2:16" s="21" customFormat="1" x14ac:dyDescent="0.25">
      <c r="B63" s="22"/>
      <c r="C63" s="22"/>
      <c r="D63" s="22"/>
      <c r="E63" s="22"/>
      <c r="F63" s="22"/>
      <c r="G63" s="22"/>
      <c r="H63" s="22"/>
      <c r="I63" s="22"/>
      <c r="J63" s="22"/>
      <c r="M63" s="22"/>
      <c r="N63" s="22"/>
      <c r="O63" s="22"/>
      <c r="P63" s="22"/>
    </row>
    <row r="64" spans="2:16" s="21" customFormat="1" x14ac:dyDescent="0.25">
      <c r="B64" s="22"/>
      <c r="C64" s="22"/>
      <c r="D64" s="22"/>
      <c r="E64" s="22"/>
      <c r="F64" s="22"/>
      <c r="G64" s="22"/>
      <c r="H64" s="22"/>
      <c r="I64" s="22"/>
      <c r="J64" s="22"/>
      <c r="M64" s="22"/>
      <c r="N64" s="22"/>
      <c r="O64" s="22"/>
      <c r="P64" s="22"/>
    </row>
    <row r="65" spans="2:16" s="21" customFormat="1" x14ac:dyDescent="0.25">
      <c r="B65" s="22"/>
      <c r="C65" s="22"/>
      <c r="D65" s="22"/>
      <c r="E65" s="22"/>
      <c r="F65" s="22"/>
      <c r="G65" s="22"/>
      <c r="H65" s="22"/>
      <c r="I65" s="22"/>
      <c r="J65" s="22"/>
      <c r="M65" s="22"/>
      <c r="N65" s="22"/>
      <c r="O65" s="22"/>
      <c r="P65" s="22"/>
    </row>
    <row r="66" spans="2:16" s="21" customFormat="1" x14ac:dyDescent="0.25">
      <c r="B66" s="22"/>
      <c r="C66" s="22"/>
      <c r="D66" s="22"/>
      <c r="E66" s="22"/>
      <c r="F66" s="22"/>
      <c r="G66" s="22"/>
      <c r="H66" s="22"/>
      <c r="I66" s="22"/>
      <c r="J66" s="22"/>
      <c r="M66" s="22"/>
      <c r="N66" s="22"/>
      <c r="O66" s="22"/>
      <c r="P66" s="22"/>
    </row>
    <row r="67" spans="2:16" s="21" customFormat="1" x14ac:dyDescent="0.25">
      <c r="B67" s="22"/>
      <c r="C67" s="22"/>
      <c r="D67" s="22"/>
      <c r="E67" s="22"/>
      <c r="F67" s="22"/>
      <c r="G67" s="22"/>
      <c r="H67" s="22"/>
      <c r="I67" s="22"/>
      <c r="J67" s="22"/>
      <c r="M67" s="22"/>
      <c r="N67" s="22"/>
      <c r="O67" s="22"/>
      <c r="P67" s="22"/>
    </row>
    <row r="68" spans="2:16" s="21" customFormat="1" x14ac:dyDescent="0.25">
      <c r="B68" s="22"/>
      <c r="C68" s="22"/>
      <c r="D68" s="22"/>
      <c r="E68" s="22"/>
      <c r="F68" s="22"/>
      <c r="G68" s="22"/>
      <c r="H68" s="22"/>
      <c r="I68" s="22"/>
      <c r="J68" s="22"/>
      <c r="M68" s="22"/>
      <c r="N68" s="22"/>
      <c r="O68" s="22"/>
      <c r="P68" s="22"/>
    </row>
    <row r="69" spans="2:16" s="21" customFormat="1" x14ac:dyDescent="0.25">
      <c r="B69" s="22"/>
      <c r="C69" s="22"/>
      <c r="D69" s="22"/>
      <c r="E69" s="22"/>
      <c r="F69" s="22"/>
      <c r="G69" s="22"/>
      <c r="H69" s="22"/>
      <c r="I69" s="22"/>
      <c r="J69" s="22"/>
      <c r="M69" s="22"/>
      <c r="N69" s="22"/>
      <c r="O69" s="22"/>
      <c r="P69" s="22"/>
    </row>
    <row r="70" spans="2:16" s="21" customFormat="1" x14ac:dyDescent="0.25">
      <c r="B70" s="22"/>
      <c r="C70" s="22"/>
      <c r="D70" s="22"/>
      <c r="E70" s="22"/>
      <c r="F70" s="22"/>
      <c r="G70" s="22"/>
      <c r="H70" s="22"/>
      <c r="I70" s="22"/>
      <c r="J70" s="22"/>
      <c r="M70" s="22"/>
      <c r="N70" s="22"/>
      <c r="O70" s="22"/>
      <c r="P70" s="22"/>
    </row>
    <row r="71" spans="2:16" s="21" customFormat="1" x14ac:dyDescent="0.25">
      <c r="B71" s="22"/>
      <c r="C71" s="22"/>
      <c r="D71" s="22"/>
      <c r="E71" s="22"/>
      <c r="F71" s="22"/>
      <c r="G71" s="22"/>
      <c r="H71" s="22"/>
      <c r="I71" s="22"/>
      <c r="J71" s="22"/>
      <c r="M71" s="22"/>
      <c r="N71" s="22"/>
      <c r="O71" s="22"/>
      <c r="P71" s="22"/>
    </row>
    <row r="72" spans="2:16" s="21" customFormat="1" x14ac:dyDescent="0.25">
      <c r="B72" s="22"/>
      <c r="C72" s="22"/>
      <c r="D72" s="22"/>
      <c r="E72" s="22"/>
      <c r="F72" s="22"/>
      <c r="G72" s="22"/>
      <c r="H72" s="22"/>
      <c r="I72" s="22"/>
      <c r="J72" s="22"/>
      <c r="M72" s="22"/>
      <c r="N72" s="22"/>
      <c r="O72" s="22"/>
      <c r="P72" s="22"/>
    </row>
    <row r="73" spans="2:16" s="21" customFormat="1" x14ac:dyDescent="0.25">
      <c r="B73" s="22"/>
      <c r="C73" s="22"/>
      <c r="D73" s="22"/>
      <c r="E73" s="22"/>
      <c r="F73" s="22"/>
      <c r="G73" s="22"/>
      <c r="H73" s="22"/>
      <c r="I73" s="22"/>
      <c r="J73" s="22"/>
      <c r="M73" s="22"/>
      <c r="N73" s="22"/>
      <c r="O73" s="22"/>
      <c r="P73" s="22"/>
    </row>
    <row r="74" spans="2:16" s="21" customFormat="1" x14ac:dyDescent="0.25">
      <c r="B74" s="22"/>
      <c r="C74" s="22"/>
      <c r="D74" s="22"/>
      <c r="E74" s="22"/>
      <c r="F74" s="22"/>
      <c r="G74" s="22"/>
      <c r="H74" s="22"/>
      <c r="I74" s="22"/>
      <c r="J74" s="22"/>
      <c r="M74" s="22"/>
      <c r="N74" s="22"/>
      <c r="O74" s="22"/>
      <c r="P74" s="22"/>
    </row>
    <row r="75" spans="2:16" s="21" customFormat="1" x14ac:dyDescent="0.25">
      <c r="B75" s="22"/>
      <c r="C75" s="22"/>
      <c r="D75" s="22"/>
      <c r="E75" s="22"/>
      <c r="F75" s="22"/>
      <c r="G75" s="22"/>
      <c r="H75" s="22"/>
      <c r="I75" s="22"/>
      <c r="J75" s="22"/>
      <c r="M75" s="22"/>
      <c r="N75" s="22"/>
      <c r="O75" s="22"/>
      <c r="P75" s="22"/>
    </row>
    <row r="76" spans="2:16" s="21" customFormat="1" x14ac:dyDescent="0.25">
      <c r="B76" s="22"/>
      <c r="C76" s="22"/>
      <c r="D76" s="22"/>
      <c r="E76" s="22"/>
      <c r="F76" s="22"/>
      <c r="G76" s="22"/>
      <c r="H76" s="22"/>
      <c r="I76" s="22"/>
      <c r="J76" s="22"/>
      <c r="M76" s="22"/>
      <c r="N76" s="22"/>
      <c r="O76" s="22"/>
      <c r="P76" s="22"/>
    </row>
    <row r="77" spans="2:16" s="21" customFormat="1" x14ac:dyDescent="0.25">
      <c r="B77" s="22"/>
      <c r="C77" s="22"/>
      <c r="D77" s="22"/>
      <c r="E77" s="22"/>
      <c r="F77" s="22"/>
      <c r="G77" s="22"/>
      <c r="H77" s="22"/>
      <c r="I77" s="22"/>
      <c r="J77" s="22"/>
      <c r="M77" s="22"/>
      <c r="N77" s="22"/>
      <c r="O77" s="22"/>
      <c r="P77" s="22"/>
    </row>
    <row r="78" spans="2:16" s="21" customFormat="1" x14ac:dyDescent="0.25">
      <c r="B78" s="22"/>
      <c r="C78" s="22"/>
      <c r="D78" s="22"/>
      <c r="E78" s="22"/>
      <c r="F78" s="22"/>
      <c r="G78" s="22"/>
      <c r="H78" s="22"/>
      <c r="I78" s="22"/>
      <c r="J78" s="22"/>
      <c r="M78" s="22"/>
      <c r="N78" s="22"/>
      <c r="O78" s="22"/>
      <c r="P78" s="22"/>
    </row>
    <row r="79" spans="2:16" s="21" customFormat="1" x14ac:dyDescent="0.25">
      <c r="B79" s="22"/>
      <c r="C79" s="22"/>
      <c r="D79" s="22"/>
      <c r="E79" s="22"/>
      <c r="F79" s="22"/>
      <c r="G79" s="22"/>
      <c r="H79" s="22"/>
      <c r="I79" s="22"/>
      <c r="J79" s="22"/>
      <c r="M79" s="22"/>
      <c r="N79" s="22"/>
      <c r="O79" s="22"/>
      <c r="P79" s="22"/>
    </row>
    <row r="80" spans="2:16" s="21" customFormat="1" x14ac:dyDescent="0.25">
      <c r="B80" s="22"/>
      <c r="C80" s="22"/>
      <c r="D80" s="22"/>
      <c r="E80" s="22"/>
      <c r="F80" s="22"/>
      <c r="G80" s="22"/>
      <c r="H80" s="22"/>
      <c r="I80" s="22"/>
      <c r="J80" s="22"/>
      <c r="M80" s="22"/>
      <c r="N80" s="22"/>
      <c r="O80" s="22"/>
      <c r="P80" s="22"/>
    </row>
    <row r="81" spans="2:16" s="21" customFormat="1" x14ac:dyDescent="0.25">
      <c r="B81" s="22"/>
      <c r="C81" s="22"/>
      <c r="D81" s="22"/>
      <c r="E81" s="22"/>
      <c r="F81" s="22"/>
      <c r="G81" s="22"/>
      <c r="H81" s="22"/>
      <c r="I81" s="22"/>
      <c r="J81" s="22"/>
      <c r="M81" s="22"/>
      <c r="N81" s="22"/>
      <c r="O81" s="22"/>
      <c r="P81" s="22"/>
    </row>
    <row r="82" spans="2:16" s="21" customFormat="1" x14ac:dyDescent="0.25">
      <c r="B82" s="22"/>
      <c r="C82" s="22"/>
      <c r="D82" s="22"/>
      <c r="E82" s="22"/>
      <c r="F82" s="22"/>
      <c r="G82" s="22"/>
      <c r="H82" s="22"/>
      <c r="I82" s="22"/>
      <c r="J82" s="22"/>
      <c r="M82" s="22"/>
      <c r="N82" s="22"/>
      <c r="O82" s="22"/>
      <c r="P82" s="22"/>
    </row>
    <row r="83" spans="2:16" s="21" customFormat="1" x14ac:dyDescent="0.25">
      <c r="B83" s="22"/>
      <c r="C83" s="22"/>
      <c r="D83" s="22"/>
      <c r="E83" s="22"/>
      <c r="F83" s="22"/>
      <c r="G83" s="22"/>
      <c r="H83" s="22"/>
      <c r="I83" s="22"/>
      <c r="J83" s="22"/>
      <c r="M83" s="22"/>
      <c r="N83" s="22"/>
      <c r="O83" s="22"/>
      <c r="P83" s="22"/>
    </row>
    <row r="84" spans="2:16" s="21" customFormat="1" x14ac:dyDescent="0.25">
      <c r="B84" s="22"/>
      <c r="C84" s="22"/>
      <c r="D84" s="22"/>
      <c r="E84" s="22"/>
      <c r="F84" s="22"/>
      <c r="G84" s="22"/>
      <c r="H84" s="22"/>
      <c r="I84" s="22"/>
      <c r="J84" s="22"/>
      <c r="M84" s="22"/>
      <c r="N84" s="22"/>
      <c r="O84" s="22"/>
      <c r="P84" s="22"/>
    </row>
    <row r="85" spans="2:16" s="21" customFormat="1" x14ac:dyDescent="0.25">
      <c r="B85" s="22"/>
      <c r="C85" s="22"/>
      <c r="D85" s="22"/>
      <c r="E85" s="22"/>
      <c r="F85" s="22"/>
      <c r="G85" s="22"/>
      <c r="H85" s="22"/>
      <c r="I85" s="22"/>
      <c r="J85" s="22"/>
      <c r="M85" s="22"/>
      <c r="N85" s="22"/>
      <c r="O85" s="22"/>
      <c r="P85" s="22"/>
    </row>
    <row r="86" spans="2:16" s="21" customFormat="1" x14ac:dyDescent="0.25">
      <c r="B86" s="22"/>
      <c r="C86" s="22"/>
      <c r="D86" s="22"/>
      <c r="E86" s="22"/>
      <c r="F86" s="22"/>
      <c r="G86" s="22"/>
      <c r="H86" s="22"/>
      <c r="I86" s="22"/>
      <c r="J86" s="22"/>
      <c r="M86" s="22"/>
      <c r="N86" s="22"/>
      <c r="O86" s="22"/>
      <c r="P86" s="22"/>
    </row>
    <row r="87" spans="2:16" s="21" customFormat="1" x14ac:dyDescent="0.25">
      <c r="B87" s="22"/>
      <c r="C87" s="22"/>
      <c r="D87" s="22"/>
      <c r="E87" s="22"/>
      <c r="F87" s="22"/>
      <c r="G87" s="22"/>
      <c r="H87" s="22"/>
      <c r="I87" s="22"/>
      <c r="J87" s="22"/>
      <c r="M87" s="22"/>
      <c r="N87" s="22"/>
      <c r="O87" s="22"/>
      <c r="P87" s="22"/>
    </row>
    <row r="88" spans="2:16" s="21" customFormat="1" x14ac:dyDescent="0.25">
      <c r="B88" s="22"/>
      <c r="C88" s="22"/>
      <c r="D88" s="22"/>
      <c r="E88" s="22"/>
      <c r="F88" s="22"/>
      <c r="G88" s="22"/>
      <c r="H88" s="22"/>
      <c r="I88" s="22"/>
      <c r="J88" s="22"/>
      <c r="M88" s="22"/>
      <c r="N88" s="22"/>
      <c r="O88" s="22"/>
      <c r="P88" s="22"/>
    </row>
    <row r="89" spans="2:16" s="21" customFormat="1" x14ac:dyDescent="0.25">
      <c r="B89" s="22"/>
      <c r="C89" s="22"/>
      <c r="D89" s="22"/>
      <c r="E89" s="22"/>
      <c r="F89" s="22"/>
      <c r="G89" s="22"/>
      <c r="H89" s="22"/>
      <c r="I89" s="22"/>
      <c r="J89" s="22"/>
      <c r="M89" s="22"/>
      <c r="N89" s="22"/>
      <c r="O89" s="22"/>
      <c r="P89" s="22"/>
    </row>
    <row r="90" spans="2:16" s="21" customFormat="1" x14ac:dyDescent="0.25">
      <c r="B90" s="22"/>
      <c r="C90" s="22"/>
      <c r="D90" s="22"/>
      <c r="E90" s="22"/>
      <c r="F90" s="22"/>
      <c r="G90" s="22"/>
      <c r="H90" s="22"/>
      <c r="I90" s="22"/>
      <c r="J90" s="22"/>
      <c r="M90" s="22"/>
      <c r="N90" s="22"/>
      <c r="O90" s="22"/>
      <c r="P90" s="22"/>
    </row>
    <row r="91" spans="2:16" s="21" customFormat="1" x14ac:dyDescent="0.25">
      <c r="B91" s="22"/>
      <c r="C91" s="22"/>
      <c r="D91" s="22"/>
      <c r="E91" s="22"/>
      <c r="F91" s="22"/>
      <c r="G91" s="22"/>
      <c r="H91" s="22"/>
      <c r="I91" s="22"/>
      <c r="J91" s="22"/>
      <c r="M91" s="22"/>
      <c r="N91" s="22"/>
      <c r="O91" s="22"/>
      <c r="P91" s="22"/>
    </row>
    <row r="92" spans="2:16" s="21" customFormat="1" x14ac:dyDescent="0.25">
      <c r="B92" s="22"/>
      <c r="C92" s="22"/>
      <c r="D92" s="22"/>
      <c r="E92" s="22"/>
      <c r="F92" s="22"/>
      <c r="G92" s="22"/>
      <c r="H92" s="22"/>
      <c r="I92" s="22"/>
      <c r="J92" s="22"/>
      <c r="M92" s="22"/>
      <c r="N92" s="22"/>
      <c r="O92" s="22"/>
      <c r="P92" s="22"/>
    </row>
    <row r="93" spans="2:16" s="21" customFormat="1" x14ac:dyDescent="0.25">
      <c r="B93" s="22"/>
      <c r="C93" s="22"/>
      <c r="D93" s="22"/>
      <c r="E93" s="22"/>
      <c r="F93" s="22"/>
      <c r="G93" s="22"/>
      <c r="H93" s="22"/>
      <c r="I93" s="22"/>
      <c r="J93" s="22"/>
      <c r="M93" s="22"/>
      <c r="N93" s="22"/>
      <c r="O93" s="22"/>
      <c r="P93" s="22"/>
    </row>
    <row r="94" spans="2:16" s="21" customFormat="1" x14ac:dyDescent="0.25">
      <c r="B94" s="22"/>
      <c r="C94" s="22"/>
      <c r="D94" s="22"/>
      <c r="E94" s="22"/>
      <c r="F94" s="22"/>
      <c r="G94" s="22"/>
      <c r="H94" s="22"/>
      <c r="I94" s="22"/>
      <c r="J94" s="22"/>
      <c r="M94" s="22"/>
      <c r="N94" s="22"/>
      <c r="O94" s="22"/>
      <c r="P94" s="22"/>
    </row>
    <row r="95" spans="2:16" s="21" customFormat="1" x14ac:dyDescent="0.25">
      <c r="B95" s="22"/>
      <c r="C95" s="22"/>
      <c r="D95" s="22"/>
      <c r="E95" s="22"/>
      <c r="F95" s="22"/>
      <c r="G95" s="22"/>
      <c r="H95" s="22"/>
      <c r="I95" s="22"/>
      <c r="J95" s="22"/>
      <c r="M95" s="22"/>
      <c r="N95" s="22"/>
      <c r="O95" s="22"/>
      <c r="P95" s="22"/>
    </row>
    <row r="96" spans="2:16" s="21" customFormat="1" x14ac:dyDescent="0.25">
      <c r="B96" s="22"/>
      <c r="C96" s="22"/>
      <c r="D96" s="22"/>
      <c r="E96" s="22"/>
      <c r="F96" s="22"/>
      <c r="G96" s="22"/>
      <c r="H96" s="22"/>
      <c r="I96" s="22"/>
      <c r="J96" s="22"/>
      <c r="M96" s="22"/>
      <c r="N96" s="22"/>
      <c r="O96" s="22"/>
      <c r="P96" s="22"/>
    </row>
    <row r="97" spans="2:16" s="21" customFormat="1" x14ac:dyDescent="0.25">
      <c r="B97" s="22"/>
      <c r="C97" s="22"/>
      <c r="D97" s="22"/>
      <c r="E97" s="22"/>
      <c r="F97" s="22"/>
      <c r="G97" s="22"/>
      <c r="H97" s="22"/>
      <c r="I97" s="22"/>
      <c r="J97" s="22"/>
      <c r="M97" s="22"/>
      <c r="N97" s="22"/>
      <c r="O97" s="22"/>
      <c r="P97" s="22"/>
    </row>
    <row r="98" spans="2:16" s="21" customFormat="1" x14ac:dyDescent="0.25">
      <c r="B98" s="22"/>
      <c r="C98" s="22"/>
      <c r="D98" s="22"/>
      <c r="E98" s="22"/>
      <c r="F98" s="22"/>
      <c r="G98" s="22"/>
      <c r="H98" s="22"/>
      <c r="I98" s="22"/>
      <c r="J98" s="22"/>
      <c r="M98" s="22"/>
      <c r="N98" s="22"/>
      <c r="O98" s="22"/>
      <c r="P98" s="22"/>
    </row>
    <row r="99" spans="2:16" s="21" customFormat="1" x14ac:dyDescent="0.25">
      <c r="B99" s="22"/>
      <c r="C99" s="22"/>
      <c r="D99" s="22"/>
      <c r="E99" s="22"/>
      <c r="F99" s="22"/>
      <c r="G99" s="22"/>
      <c r="H99" s="22"/>
      <c r="I99" s="22"/>
      <c r="J99" s="22"/>
      <c r="M99" s="22"/>
      <c r="N99" s="22"/>
      <c r="O99" s="22"/>
      <c r="P99" s="22"/>
    </row>
    <row r="100" spans="2:16" s="21" customFormat="1" x14ac:dyDescent="0.25">
      <c r="B100" s="22"/>
      <c r="C100" s="22"/>
      <c r="D100" s="22"/>
      <c r="E100" s="22"/>
      <c r="F100" s="22"/>
      <c r="G100" s="22"/>
      <c r="H100" s="22"/>
      <c r="I100" s="22"/>
      <c r="J100" s="22"/>
      <c r="M100" s="22"/>
      <c r="N100" s="22"/>
      <c r="O100" s="22"/>
      <c r="P100" s="22"/>
    </row>
    <row r="101" spans="2:16" s="21" customFormat="1" x14ac:dyDescent="0.25">
      <c r="B101" s="22"/>
      <c r="C101" s="22"/>
      <c r="D101" s="22"/>
      <c r="E101" s="22"/>
      <c r="F101" s="22"/>
      <c r="G101" s="22"/>
      <c r="H101" s="22"/>
      <c r="I101" s="22"/>
      <c r="J101" s="22"/>
      <c r="M101" s="22"/>
      <c r="N101" s="22"/>
      <c r="O101" s="22"/>
      <c r="P101" s="22"/>
    </row>
    <row r="102" spans="2:16" s="21" customFormat="1" x14ac:dyDescent="0.25">
      <c r="B102" s="22"/>
      <c r="C102" s="22"/>
      <c r="D102" s="22"/>
      <c r="E102" s="22"/>
      <c r="F102" s="22"/>
      <c r="G102" s="22"/>
      <c r="H102" s="22"/>
      <c r="I102" s="22"/>
      <c r="J102" s="22"/>
      <c r="M102" s="22"/>
      <c r="N102" s="22"/>
      <c r="O102" s="22"/>
      <c r="P102" s="22"/>
    </row>
    <row r="103" spans="2:16" s="21" customFormat="1" x14ac:dyDescent="0.25">
      <c r="B103" s="22"/>
      <c r="C103" s="22"/>
      <c r="D103" s="22"/>
      <c r="E103" s="22"/>
      <c r="F103" s="22"/>
      <c r="G103" s="22"/>
      <c r="H103" s="22"/>
      <c r="I103" s="22"/>
      <c r="J103" s="22"/>
      <c r="M103" s="22"/>
      <c r="N103" s="22"/>
      <c r="O103" s="22"/>
      <c r="P103" s="22"/>
    </row>
    <row r="104" spans="2:16" s="21" customFormat="1" x14ac:dyDescent="0.25">
      <c r="B104" s="22"/>
      <c r="C104" s="22"/>
      <c r="D104" s="22"/>
      <c r="E104" s="22"/>
      <c r="F104" s="22"/>
      <c r="G104" s="22"/>
      <c r="H104" s="22"/>
      <c r="I104" s="22"/>
      <c r="J104" s="22"/>
      <c r="M104" s="22"/>
      <c r="N104" s="22"/>
      <c r="O104" s="22"/>
      <c r="P104" s="22"/>
    </row>
    <row r="105" spans="2:16" s="21" customFormat="1" x14ac:dyDescent="0.25">
      <c r="B105" s="22"/>
      <c r="C105" s="22"/>
      <c r="D105" s="22"/>
      <c r="E105" s="22"/>
      <c r="F105" s="22"/>
      <c r="G105" s="22"/>
      <c r="H105" s="22"/>
      <c r="I105" s="22"/>
      <c r="J105" s="22"/>
      <c r="M105" s="22"/>
      <c r="N105" s="22"/>
      <c r="O105" s="22"/>
      <c r="P105" s="22"/>
    </row>
    <row r="106" spans="2:16" s="21" customFormat="1" x14ac:dyDescent="0.25">
      <c r="B106" s="22"/>
      <c r="C106" s="22"/>
      <c r="D106" s="22"/>
      <c r="E106" s="22"/>
      <c r="F106" s="22"/>
      <c r="G106" s="22"/>
      <c r="H106" s="22"/>
      <c r="I106" s="22"/>
      <c r="J106" s="22"/>
      <c r="M106" s="22"/>
      <c r="N106" s="22"/>
      <c r="O106" s="22"/>
      <c r="P106" s="22"/>
    </row>
    <row r="107" spans="2:16" s="21" customFormat="1" x14ac:dyDescent="0.25">
      <c r="B107" s="22"/>
      <c r="C107" s="22"/>
      <c r="D107" s="22"/>
      <c r="E107" s="22"/>
      <c r="F107" s="22"/>
      <c r="G107" s="22"/>
      <c r="H107" s="22"/>
      <c r="I107" s="22"/>
      <c r="J107" s="22"/>
      <c r="M107" s="22"/>
      <c r="N107" s="22"/>
      <c r="O107" s="22"/>
      <c r="P107" s="22"/>
    </row>
    <row r="108" spans="2:16" s="21" customFormat="1" x14ac:dyDescent="0.25">
      <c r="B108" s="22"/>
      <c r="C108" s="22"/>
      <c r="D108" s="22"/>
      <c r="E108" s="22"/>
      <c r="F108" s="22"/>
      <c r="G108" s="22"/>
      <c r="H108" s="22"/>
      <c r="I108" s="22"/>
      <c r="J108" s="22"/>
      <c r="M108" s="22"/>
      <c r="N108" s="22"/>
      <c r="O108" s="22"/>
      <c r="P108" s="22"/>
    </row>
    <row r="109" spans="2:16" s="21" customFormat="1" x14ac:dyDescent="0.25">
      <c r="B109" s="22"/>
      <c r="C109" s="22"/>
      <c r="D109" s="22"/>
      <c r="E109" s="22"/>
      <c r="F109" s="22"/>
      <c r="G109" s="22"/>
      <c r="H109" s="22"/>
      <c r="I109" s="22"/>
      <c r="J109" s="22"/>
      <c r="M109" s="22"/>
      <c r="N109" s="22"/>
      <c r="O109" s="22"/>
      <c r="P109" s="22"/>
    </row>
    <row r="110" spans="2:16" s="21" customFormat="1" x14ac:dyDescent="0.25">
      <c r="B110" s="22"/>
      <c r="C110" s="22"/>
      <c r="D110" s="22"/>
      <c r="E110" s="22"/>
      <c r="F110" s="22"/>
      <c r="G110" s="22"/>
      <c r="H110" s="22"/>
      <c r="I110" s="22"/>
      <c r="J110" s="22"/>
      <c r="M110" s="22"/>
      <c r="N110" s="22"/>
      <c r="O110" s="22"/>
      <c r="P110" s="22"/>
    </row>
    <row r="111" spans="2:16" s="21" customFormat="1" x14ac:dyDescent="0.25">
      <c r="B111" s="22"/>
      <c r="C111" s="22"/>
      <c r="D111" s="22"/>
      <c r="E111" s="22"/>
      <c r="F111" s="22"/>
      <c r="G111" s="22"/>
      <c r="H111" s="22"/>
      <c r="I111" s="22"/>
      <c r="J111" s="22"/>
      <c r="M111" s="22"/>
      <c r="N111" s="22"/>
      <c r="O111" s="22"/>
      <c r="P111" s="22"/>
    </row>
    <row r="112" spans="2:16" s="21" customFormat="1" x14ac:dyDescent="0.25">
      <c r="B112" s="22"/>
      <c r="C112" s="22"/>
      <c r="D112" s="22"/>
      <c r="E112" s="22"/>
      <c r="F112" s="22"/>
      <c r="G112" s="22"/>
      <c r="H112" s="22"/>
      <c r="I112" s="22"/>
      <c r="J112" s="22"/>
      <c r="M112" s="22"/>
      <c r="N112" s="22"/>
      <c r="O112" s="22"/>
      <c r="P112" s="22"/>
    </row>
    <row r="113" spans="2:16" s="21" customFormat="1" x14ac:dyDescent="0.25">
      <c r="B113" s="22"/>
      <c r="C113" s="22"/>
      <c r="D113" s="22"/>
      <c r="E113" s="22"/>
      <c r="F113" s="22"/>
      <c r="G113" s="22"/>
      <c r="H113" s="22"/>
      <c r="I113" s="22"/>
      <c r="J113" s="22"/>
      <c r="M113" s="22"/>
      <c r="N113" s="22"/>
      <c r="O113" s="22"/>
      <c r="P113" s="22"/>
    </row>
    <row r="114" spans="2:16" s="21" customFormat="1" x14ac:dyDescent="0.25">
      <c r="B114" s="22"/>
      <c r="C114" s="22"/>
      <c r="D114" s="22"/>
      <c r="E114" s="22"/>
      <c r="F114" s="22"/>
      <c r="G114" s="22"/>
      <c r="H114" s="22"/>
      <c r="I114" s="22"/>
      <c r="J114" s="22"/>
      <c r="M114" s="22"/>
      <c r="N114" s="22"/>
      <c r="O114" s="22"/>
      <c r="P114" s="22"/>
    </row>
    <row r="115" spans="2:16" s="21" customFormat="1" x14ac:dyDescent="0.25">
      <c r="B115" s="22"/>
      <c r="C115" s="22"/>
      <c r="D115" s="22"/>
      <c r="E115" s="22"/>
      <c r="F115" s="22"/>
      <c r="G115" s="22"/>
      <c r="H115" s="22"/>
      <c r="I115" s="22"/>
      <c r="J115" s="22"/>
      <c r="M115" s="22"/>
      <c r="N115" s="22"/>
      <c r="O115" s="22"/>
      <c r="P115" s="22"/>
    </row>
    <row r="116" spans="2:16" s="21" customFormat="1" x14ac:dyDescent="0.25">
      <c r="B116" s="22"/>
      <c r="C116" s="22"/>
      <c r="D116" s="22"/>
      <c r="E116" s="22"/>
      <c r="F116" s="22"/>
      <c r="G116" s="22"/>
      <c r="H116" s="22"/>
      <c r="I116" s="22"/>
      <c r="J116" s="22"/>
      <c r="M116" s="22"/>
      <c r="N116" s="22"/>
      <c r="O116" s="22"/>
      <c r="P116" s="22"/>
    </row>
    <row r="117" spans="2:16" s="21" customFormat="1" x14ac:dyDescent="0.25">
      <c r="B117" s="22"/>
      <c r="C117" s="22"/>
      <c r="D117" s="22"/>
      <c r="E117" s="22"/>
      <c r="F117" s="22"/>
      <c r="G117" s="22"/>
      <c r="H117" s="22"/>
      <c r="I117" s="22"/>
      <c r="J117" s="22"/>
      <c r="M117" s="22"/>
      <c r="N117" s="22"/>
      <c r="O117" s="22"/>
      <c r="P117" s="22"/>
    </row>
    <row r="118" spans="2:16" s="21" customFormat="1" x14ac:dyDescent="0.25">
      <c r="B118" s="22"/>
      <c r="C118" s="22"/>
      <c r="D118" s="22"/>
      <c r="E118" s="22"/>
      <c r="F118" s="22"/>
      <c r="G118" s="22"/>
      <c r="H118" s="22"/>
      <c r="I118" s="22"/>
      <c r="J118" s="22"/>
      <c r="M118" s="22"/>
      <c r="N118" s="22"/>
      <c r="O118" s="22"/>
      <c r="P118" s="22"/>
    </row>
    <row r="119" spans="2:16" s="21" customFormat="1" x14ac:dyDescent="0.25">
      <c r="B119" s="22"/>
      <c r="C119" s="22"/>
      <c r="D119" s="22"/>
      <c r="E119" s="22"/>
      <c r="F119" s="22"/>
      <c r="G119" s="22"/>
      <c r="H119" s="22"/>
      <c r="I119" s="22"/>
      <c r="J119" s="22"/>
      <c r="M119" s="22"/>
      <c r="N119" s="22"/>
      <c r="O119" s="22"/>
      <c r="P119" s="22"/>
    </row>
    <row r="120" spans="2:16" s="21" customFormat="1" x14ac:dyDescent="0.25">
      <c r="B120" s="22"/>
      <c r="C120" s="22"/>
      <c r="D120" s="22"/>
      <c r="E120" s="22"/>
      <c r="F120" s="22"/>
      <c r="G120" s="22"/>
      <c r="H120" s="22"/>
      <c r="I120" s="22"/>
      <c r="J120" s="22"/>
      <c r="M120" s="22"/>
      <c r="N120" s="22"/>
      <c r="O120" s="22"/>
      <c r="P120" s="22"/>
    </row>
    <row r="121" spans="2:16" s="21" customFormat="1" x14ac:dyDescent="0.25">
      <c r="B121" s="22"/>
      <c r="C121" s="22"/>
      <c r="D121" s="22"/>
      <c r="E121" s="22"/>
      <c r="F121" s="22"/>
      <c r="G121" s="22"/>
      <c r="H121" s="22"/>
      <c r="I121" s="22"/>
      <c r="J121" s="22"/>
      <c r="M121" s="22"/>
      <c r="N121" s="22"/>
      <c r="O121" s="22"/>
      <c r="P121" s="22"/>
    </row>
    <row r="122" spans="2:16" s="21" customFormat="1" x14ac:dyDescent="0.25">
      <c r="B122" s="22"/>
      <c r="C122" s="22"/>
      <c r="D122" s="22"/>
      <c r="E122" s="22"/>
      <c r="F122" s="22"/>
      <c r="G122" s="22"/>
      <c r="H122" s="22"/>
      <c r="I122" s="22"/>
      <c r="J122" s="22"/>
      <c r="M122" s="22"/>
      <c r="N122" s="22"/>
      <c r="O122" s="22"/>
      <c r="P122" s="22"/>
    </row>
    <row r="123" spans="2:16" s="21" customFormat="1" x14ac:dyDescent="0.25">
      <c r="B123" s="22"/>
      <c r="C123" s="22"/>
      <c r="D123" s="22"/>
      <c r="E123" s="22"/>
      <c r="F123" s="22"/>
      <c r="G123" s="22"/>
      <c r="H123" s="22"/>
      <c r="I123" s="22"/>
      <c r="J123" s="22"/>
      <c r="M123" s="22"/>
      <c r="N123" s="22"/>
      <c r="O123" s="22"/>
      <c r="P123" s="22"/>
    </row>
    <row r="124" spans="2:16" s="21" customFormat="1" x14ac:dyDescent="0.25">
      <c r="B124" s="22"/>
      <c r="C124" s="22"/>
      <c r="D124" s="22"/>
      <c r="E124" s="22"/>
      <c r="F124" s="22"/>
      <c r="G124" s="22"/>
      <c r="H124" s="22"/>
      <c r="I124" s="22"/>
      <c r="J124" s="22"/>
      <c r="M124" s="22"/>
      <c r="N124" s="22"/>
      <c r="O124" s="22"/>
      <c r="P124" s="22"/>
    </row>
    <row r="125" spans="2:16" s="21" customFormat="1" x14ac:dyDescent="0.25">
      <c r="B125" s="22"/>
      <c r="C125" s="22"/>
      <c r="D125" s="22"/>
      <c r="E125" s="22"/>
      <c r="F125" s="22"/>
      <c r="G125" s="22"/>
      <c r="H125" s="22"/>
      <c r="I125" s="22"/>
      <c r="J125" s="22"/>
      <c r="M125" s="22"/>
      <c r="N125" s="22"/>
      <c r="O125" s="22"/>
      <c r="P125" s="22"/>
    </row>
    <row r="126" spans="2:16" s="21" customFormat="1" x14ac:dyDescent="0.25">
      <c r="B126" s="22"/>
      <c r="C126" s="22"/>
      <c r="D126" s="22"/>
      <c r="E126" s="22"/>
      <c r="F126" s="22"/>
      <c r="G126" s="22"/>
      <c r="H126" s="22"/>
      <c r="I126" s="22"/>
      <c r="J126" s="22"/>
      <c r="M126" s="22"/>
      <c r="N126" s="22"/>
      <c r="O126" s="22"/>
      <c r="P126" s="22"/>
    </row>
    <row r="127" spans="2:16" s="21" customFormat="1" x14ac:dyDescent="0.25">
      <c r="B127" s="22"/>
      <c r="C127" s="22"/>
      <c r="D127" s="22"/>
      <c r="E127" s="22"/>
      <c r="F127" s="22"/>
      <c r="G127" s="22"/>
      <c r="H127" s="22"/>
      <c r="I127" s="22"/>
      <c r="J127" s="22"/>
      <c r="M127" s="22"/>
      <c r="N127" s="22"/>
      <c r="O127" s="22"/>
      <c r="P127" s="22"/>
    </row>
    <row r="128" spans="2:16" s="21" customFormat="1" x14ac:dyDescent="0.25">
      <c r="B128" s="22"/>
      <c r="C128" s="22"/>
      <c r="D128" s="22"/>
      <c r="E128" s="22"/>
      <c r="F128" s="22"/>
      <c r="G128" s="22"/>
      <c r="H128" s="22"/>
      <c r="I128" s="22"/>
      <c r="J128" s="22"/>
      <c r="M128" s="22"/>
      <c r="N128" s="22"/>
      <c r="O128" s="22"/>
      <c r="P128" s="22"/>
    </row>
    <row r="129" spans="2:16" s="21" customFormat="1" x14ac:dyDescent="0.25">
      <c r="B129" s="22"/>
      <c r="C129" s="22"/>
      <c r="D129" s="22"/>
      <c r="E129" s="22"/>
      <c r="F129" s="22"/>
      <c r="G129" s="22"/>
      <c r="H129" s="22"/>
      <c r="I129" s="22"/>
      <c r="J129" s="22"/>
      <c r="M129" s="22"/>
      <c r="N129" s="22"/>
      <c r="O129" s="22"/>
      <c r="P129" s="22"/>
    </row>
    <row r="130" spans="2:16" s="21" customFormat="1" x14ac:dyDescent="0.25">
      <c r="B130" s="22"/>
      <c r="C130" s="22"/>
      <c r="D130" s="22"/>
      <c r="E130" s="22"/>
      <c r="F130" s="22"/>
      <c r="G130" s="22"/>
      <c r="H130" s="22"/>
      <c r="I130" s="22"/>
      <c r="J130" s="22"/>
      <c r="M130" s="22"/>
      <c r="N130" s="22"/>
      <c r="O130" s="22"/>
      <c r="P130" s="22"/>
    </row>
    <row r="131" spans="2:16" s="21" customFormat="1" x14ac:dyDescent="0.25">
      <c r="B131" s="22"/>
      <c r="C131" s="22"/>
      <c r="D131" s="22"/>
      <c r="E131" s="22"/>
      <c r="F131" s="22"/>
      <c r="G131" s="22"/>
      <c r="H131" s="22"/>
      <c r="I131" s="22"/>
      <c r="J131" s="22"/>
      <c r="M131" s="22"/>
      <c r="N131" s="22"/>
      <c r="O131" s="22"/>
      <c r="P131" s="22"/>
    </row>
    <row r="132" spans="2:16" s="21" customFormat="1" x14ac:dyDescent="0.25">
      <c r="B132" s="22"/>
      <c r="C132" s="22"/>
      <c r="D132" s="22"/>
      <c r="E132" s="22"/>
      <c r="F132" s="22"/>
      <c r="G132" s="22"/>
      <c r="H132" s="22"/>
      <c r="I132" s="22"/>
      <c r="J132" s="22"/>
      <c r="M132" s="22"/>
      <c r="N132" s="22"/>
      <c r="O132" s="22"/>
      <c r="P132" s="22"/>
    </row>
    <row r="133" spans="2:16" s="21" customFormat="1" x14ac:dyDescent="0.25">
      <c r="B133" s="22"/>
      <c r="C133" s="22"/>
      <c r="D133" s="22"/>
      <c r="E133" s="22"/>
      <c r="F133" s="22"/>
      <c r="G133" s="22"/>
      <c r="H133" s="22"/>
      <c r="I133" s="22"/>
      <c r="J133" s="22"/>
      <c r="M133" s="22"/>
      <c r="N133" s="22"/>
      <c r="O133" s="22"/>
      <c r="P133" s="22"/>
    </row>
    <row r="134" spans="2:16" s="21" customFormat="1" x14ac:dyDescent="0.25">
      <c r="B134" s="22"/>
      <c r="C134" s="22"/>
      <c r="D134" s="22"/>
      <c r="E134" s="22"/>
      <c r="F134" s="22"/>
      <c r="G134" s="22"/>
      <c r="H134" s="22"/>
      <c r="I134" s="22"/>
      <c r="J134" s="22"/>
      <c r="M134" s="22"/>
      <c r="N134" s="22"/>
      <c r="O134" s="22"/>
      <c r="P134" s="22"/>
    </row>
    <row r="135" spans="2:16" s="21" customFormat="1" x14ac:dyDescent="0.25">
      <c r="B135" s="22"/>
      <c r="C135" s="22"/>
      <c r="D135" s="22"/>
      <c r="E135" s="22"/>
      <c r="F135" s="22"/>
      <c r="G135" s="22"/>
      <c r="H135" s="22"/>
      <c r="I135" s="22"/>
      <c r="J135" s="22"/>
      <c r="M135" s="22"/>
      <c r="N135" s="22"/>
      <c r="O135" s="22"/>
      <c r="P135" s="22"/>
    </row>
    <row r="136" spans="2:16" s="21" customFormat="1" x14ac:dyDescent="0.25">
      <c r="B136" s="22"/>
      <c r="C136" s="22"/>
      <c r="D136" s="22"/>
      <c r="E136" s="22"/>
      <c r="F136" s="22"/>
      <c r="G136" s="22"/>
      <c r="H136" s="22"/>
      <c r="I136" s="22"/>
      <c r="J136" s="22"/>
      <c r="M136" s="22"/>
      <c r="N136" s="22"/>
      <c r="O136" s="22"/>
      <c r="P136" s="22"/>
    </row>
    <row r="137" spans="2:16" s="21" customFormat="1" x14ac:dyDescent="0.25">
      <c r="B137" s="22"/>
      <c r="C137" s="22"/>
      <c r="D137" s="22"/>
      <c r="E137" s="22"/>
      <c r="F137" s="22"/>
      <c r="G137" s="22"/>
      <c r="H137" s="22"/>
      <c r="I137" s="22"/>
      <c r="J137" s="22"/>
      <c r="M137" s="22"/>
      <c r="N137" s="22"/>
      <c r="O137" s="22"/>
      <c r="P137" s="22"/>
    </row>
    <row r="138" spans="2:16" s="21" customFormat="1" x14ac:dyDescent="0.25">
      <c r="B138" s="22"/>
      <c r="C138" s="22"/>
      <c r="D138" s="22"/>
      <c r="E138" s="22"/>
      <c r="F138" s="22"/>
      <c r="G138" s="22"/>
      <c r="H138" s="22"/>
      <c r="I138" s="22"/>
      <c r="J138" s="22"/>
      <c r="M138" s="22"/>
      <c r="N138" s="22"/>
      <c r="O138" s="22"/>
      <c r="P138" s="22"/>
    </row>
    <row r="139" spans="2:16" s="21" customFormat="1" x14ac:dyDescent="0.25">
      <c r="B139" s="22"/>
      <c r="C139" s="22"/>
      <c r="D139" s="22"/>
      <c r="E139" s="22"/>
      <c r="F139" s="22"/>
      <c r="G139" s="22"/>
      <c r="H139" s="22"/>
      <c r="I139" s="22"/>
      <c r="J139" s="22"/>
      <c r="M139" s="22"/>
      <c r="N139" s="22"/>
      <c r="O139" s="22"/>
      <c r="P139" s="22"/>
    </row>
    <row r="140" spans="2:16" s="21" customFormat="1" x14ac:dyDescent="0.25">
      <c r="B140" s="22"/>
      <c r="C140" s="22"/>
      <c r="D140" s="22"/>
      <c r="E140" s="22"/>
      <c r="F140" s="22"/>
      <c r="G140" s="22"/>
      <c r="H140" s="22"/>
      <c r="I140" s="22"/>
      <c r="J140" s="22"/>
      <c r="M140" s="22"/>
      <c r="N140" s="22"/>
      <c r="O140" s="22"/>
      <c r="P140" s="22"/>
    </row>
    <row r="141" spans="2:16" s="21" customFormat="1" x14ac:dyDescent="0.25">
      <c r="B141" s="22"/>
      <c r="C141" s="22"/>
      <c r="D141" s="22"/>
      <c r="E141" s="22"/>
      <c r="F141" s="22"/>
      <c r="G141" s="22"/>
      <c r="H141" s="22"/>
      <c r="I141" s="22"/>
      <c r="J141" s="22"/>
      <c r="M141" s="22"/>
      <c r="N141" s="22"/>
      <c r="O141" s="22"/>
      <c r="P141" s="22"/>
    </row>
    <row r="142" spans="2:16" s="21" customFormat="1" x14ac:dyDescent="0.25">
      <c r="B142" s="22"/>
      <c r="C142" s="22"/>
      <c r="D142" s="22"/>
      <c r="E142" s="22"/>
      <c r="F142" s="22"/>
      <c r="G142" s="22"/>
      <c r="H142" s="22"/>
      <c r="I142" s="22"/>
      <c r="J142" s="22"/>
      <c r="M142" s="22"/>
      <c r="N142" s="22"/>
      <c r="O142" s="22"/>
      <c r="P142" s="22"/>
    </row>
    <row r="143" spans="2:16" s="21" customFormat="1" x14ac:dyDescent="0.25">
      <c r="B143" s="22"/>
      <c r="C143" s="22"/>
      <c r="D143" s="22"/>
      <c r="E143" s="22"/>
      <c r="F143" s="22"/>
      <c r="G143" s="22"/>
      <c r="H143" s="22"/>
      <c r="I143" s="22"/>
      <c r="J143" s="22"/>
      <c r="M143" s="22"/>
      <c r="N143" s="22"/>
      <c r="O143" s="22"/>
      <c r="P143" s="22"/>
    </row>
    <row r="144" spans="2:16" s="21" customFormat="1" x14ac:dyDescent="0.25">
      <c r="B144" s="22"/>
      <c r="C144" s="22"/>
      <c r="D144" s="22"/>
      <c r="E144" s="22"/>
      <c r="F144" s="22"/>
      <c r="G144" s="22"/>
      <c r="H144" s="22"/>
      <c r="I144" s="22"/>
      <c r="J144" s="22"/>
      <c r="M144" s="22"/>
      <c r="N144" s="22"/>
      <c r="O144" s="22"/>
      <c r="P144" s="22"/>
    </row>
    <row r="145" spans="2:16" s="21" customFormat="1" x14ac:dyDescent="0.25">
      <c r="B145" s="22"/>
      <c r="C145" s="22"/>
      <c r="D145" s="22"/>
      <c r="E145" s="22"/>
      <c r="F145" s="22"/>
      <c r="G145" s="22"/>
      <c r="H145" s="22"/>
      <c r="I145" s="22"/>
      <c r="J145" s="22"/>
      <c r="M145" s="22"/>
      <c r="N145" s="22"/>
      <c r="O145" s="22"/>
      <c r="P145" s="22"/>
    </row>
    <row r="146" spans="2:16" s="21" customFormat="1" x14ac:dyDescent="0.25">
      <c r="B146" s="22"/>
      <c r="C146" s="22"/>
      <c r="D146" s="22"/>
      <c r="E146" s="22"/>
      <c r="F146" s="22"/>
      <c r="G146" s="22"/>
      <c r="H146" s="22"/>
      <c r="I146" s="22"/>
      <c r="J146" s="22"/>
      <c r="M146" s="22"/>
      <c r="N146" s="22"/>
      <c r="O146" s="22"/>
      <c r="P146" s="22"/>
    </row>
    <row r="147" spans="2:16" s="21" customFormat="1" x14ac:dyDescent="0.25">
      <c r="B147" s="22"/>
      <c r="C147" s="22"/>
      <c r="D147" s="22"/>
      <c r="E147" s="22"/>
      <c r="F147" s="22"/>
      <c r="G147" s="22"/>
      <c r="H147" s="22"/>
      <c r="I147" s="22"/>
      <c r="J147" s="22"/>
      <c r="M147" s="22"/>
      <c r="N147" s="22"/>
      <c r="O147" s="22"/>
      <c r="P147" s="22"/>
    </row>
    <row r="148" spans="2:16" s="21" customFormat="1" x14ac:dyDescent="0.25">
      <c r="B148" s="22"/>
      <c r="C148" s="22"/>
      <c r="D148" s="22"/>
      <c r="E148" s="22"/>
      <c r="F148" s="22"/>
      <c r="G148" s="22"/>
      <c r="H148" s="22"/>
      <c r="I148" s="22"/>
      <c r="J148" s="22"/>
      <c r="M148" s="22"/>
      <c r="N148" s="22"/>
      <c r="O148" s="22"/>
      <c r="P148" s="22"/>
    </row>
    <row r="149" spans="2:16" s="21" customFormat="1" x14ac:dyDescent="0.25">
      <c r="B149" s="22"/>
      <c r="C149" s="22"/>
      <c r="D149" s="22"/>
      <c r="E149" s="22"/>
      <c r="F149" s="22"/>
      <c r="G149" s="22"/>
      <c r="H149" s="22"/>
      <c r="I149" s="22"/>
      <c r="J149" s="22"/>
      <c r="M149" s="22"/>
      <c r="N149" s="22"/>
      <c r="O149" s="22"/>
      <c r="P149" s="22"/>
    </row>
    <row r="150" spans="2:16" s="21" customFormat="1" x14ac:dyDescent="0.25">
      <c r="B150" s="22"/>
      <c r="C150" s="22"/>
      <c r="D150" s="22"/>
      <c r="E150" s="22"/>
      <c r="F150" s="22"/>
      <c r="G150" s="22"/>
      <c r="H150" s="22"/>
      <c r="I150" s="22"/>
      <c r="J150" s="22"/>
      <c r="M150" s="22"/>
      <c r="N150" s="22"/>
      <c r="O150" s="22"/>
      <c r="P150" s="22"/>
    </row>
    <row r="151" spans="2:16" s="21" customFormat="1" x14ac:dyDescent="0.25">
      <c r="B151" s="22"/>
      <c r="C151" s="22"/>
      <c r="D151" s="22"/>
      <c r="E151" s="22"/>
      <c r="F151" s="22"/>
      <c r="G151" s="22"/>
      <c r="H151" s="22"/>
      <c r="I151" s="22"/>
      <c r="J151" s="22"/>
      <c r="M151" s="22"/>
      <c r="N151" s="22"/>
      <c r="O151" s="22"/>
      <c r="P151" s="22"/>
    </row>
    <row r="152" spans="2:16" s="21" customFormat="1" x14ac:dyDescent="0.25">
      <c r="B152" s="22"/>
      <c r="C152" s="22"/>
      <c r="D152" s="22"/>
      <c r="E152" s="22"/>
      <c r="F152" s="22"/>
      <c r="G152" s="22"/>
      <c r="H152" s="22"/>
      <c r="I152" s="22"/>
      <c r="J152" s="22"/>
      <c r="M152" s="22"/>
      <c r="N152" s="22"/>
      <c r="O152" s="22"/>
      <c r="P152" s="22"/>
    </row>
    <row r="153" spans="2:16" s="21" customFormat="1" x14ac:dyDescent="0.25">
      <c r="B153" s="22"/>
      <c r="C153" s="22"/>
      <c r="D153" s="22"/>
      <c r="E153" s="22"/>
      <c r="F153" s="22"/>
      <c r="G153" s="22"/>
      <c r="H153" s="22"/>
      <c r="I153" s="22"/>
      <c r="J153" s="22"/>
      <c r="M153" s="22"/>
      <c r="N153" s="22"/>
      <c r="O153" s="22"/>
      <c r="P153" s="22"/>
    </row>
    <row r="154" spans="2:16" s="21" customFormat="1" x14ac:dyDescent="0.25">
      <c r="B154" s="22"/>
      <c r="C154" s="22"/>
      <c r="D154" s="22"/>
      <c r="E154" s="22"/>
      <c r="F154" s="22"/>
      <c r="G154" s="22"/>
      <c r="H154" s="22"/>
      <c r="I154" s="22"/>
      <c r="J154" s="22"/>
      <c r="M154" s="22"/>
      <c r="N154" s="22"/>
      <c r="O154" s="22"/>
      <c r="P154" s="22"/>
    </row>
    <row r="155" spans="2:16" s="21" customFormat="1" x14ac:dyDescent="0.25">
      <c r="B155" s="22"/>
      <c r="C155" s="22"/>
      <c r="D155" s="22"/>
      <c r="E155" s="22"/>
      <c r="F155" s="22"/>
      <c r="G155" s="22"/>
      <c r="H155" s="22"/>
      <c r="I155" s="22"/>
      <c r="J155" s="22"/>
      <c r="M155" s="22"/>
      <c r="N155" s="22"/>
      <c r="O155" s="22"/>
      <c r="P155" s="22"/>
    </row>
    <row r="156" spans="2:16" s="21" customFormat="1" x14ac:dyDescent="0.25">
      <c r="B156" s="22"/>
      <c r="C156" s="22"/>
      <c r="D156" s="22"/>
      <c r="E156" s="22"/>
      <c r="F156" s="22"/>
      <c r="G156" s="22"/>
      <c r="H156" s="22"/>
      <c r="I156" s="22"/>
      <c r="J156" s="22"/>
      <c r="M156" s="22"/>
      <c r="N156" s="22"/>
      <c r="O156" s="22"/>
      <c r="P156" s="22"/>
    </row>
    <row r="157" spans="2:16" s="21" customFormat="1" x14ac:dyDescent="0.25">
      <c r="B157" s="22"/>
      <c r="C157" s="22"/>
      <c r="D157" s="22"/>
      <c r="E157" s="22"/>
      <c r="F157" s="22"/>
      <c r="G157" s="22"/>
      <c r="H157" s="22"/>
      <c r="I157" s="22"/>
      <c r="J157" s="22"/>
      <c r="M157" s="22"/>
      <c r="N157" s="22"/>
      <c r="O157" s="22"/>
      <c r="P157" s="22"/>
    </row>
    <row r="158" spans="2:16" s="21" customFormat="1" x14ac:dyDescent="0.25">
      <c r="B158" s="22"/>
      <c r="C158" s="22"/>
      <c r="D158" s="22"/>
      <c r="E158" s="22"/>
      <c r="F158" s="22"/>
      <c r="G158" s="22"/>
      <c r="H158" s="22"/>
      <c r="I158" s="22"/>
      <c r="J158" s="22"/>
      <c r="M158" s="22"/>
      <c r="N158" s="22"/>
      <c r="O158" s="22"/>
      <c r="P158" s="22"/>
    </row>
    <row r="159" spans="2:16" s="21" customFormat="1" x14ac:dyDescent="0.25">
      <c r="B159" s="22"/>
      <c r="C159" s="22"/>
      <c r="D159" s="22"/>
      <c r="E159" s="22"/>
      <c r="F159" s="22"/>
      <c r="G159" s="22"/>
      <c r="H159" s="22"/>
      <c r="I159" s="22"/>
      <c r="J159" s="22"/>
      <c r="M159" s="22"/>
      <c r="N159" s="22"/>
      <c r="O159" s="22"/>
      <c r="P159" s="22"/>
    </row>
    <row r="160" spans="2:16" s="21" customFormat="1" x14ac:dyDescent="0.25">
      <c r="B160" s="22"/>
      <c r="C160" s="22"/>
      <c r="D160" s="22"/>
      <c r="E160" s="22"/>
      <c r="F160" s="22"/>
      <c r="G160" s="22"/>
      <c r="H160" s="22"/>
      <c r="I160" s="22"/>
      <c r="J160" s="22"/>
      <c r="M160" s="22"/>
      <c r="N160" s="22"/>
      <c r="O160" s="22"/>
      <c r="P160" s="22"/>
    </row>
    <row r="161" spans="2:16" s="21" customFormat="1" x14ac:dyDescent="0.25">
      <c r="B161" s="22"/>
      <c r="C161" s="22"/>
      <c r="D161" s="22"/>
      <c r="E161" s="22"/>
      <c r="F161" s="22"/>
      <c r="G161" s="22"/>
      <c r="H161" s="22"/>
      <c r="I161" s="22"/>
      <c r="J161" s="22"/>
      <c r="M161" s="22"/>
      <c r="N161" s="22"/>
      <c r="O161" s="22"/>
      <c r="P161" s="22"/>
    </row>
    <row r="162" spans="2:16" s="21" customFormat="1" x14ac:dyDescent="0.25">
      <c r="B162" s="22"/>
      <c r="C162" s="22"/>
      <c r="D162" s="22"/>
      <c r="E162" s="22"/>
      <c r="F162" s="22"/>
      <c r="G162" s="22"/>
      <c r="H162" s="22"/>
      <c r="I162" s="22"/>
      <c r="J162" s="22"/>
      <c r="M162" s="22"/>
      <c r="N162" s="22"/>
      <c r="O162" s="22"/>
      <c r="P162" s="22"/>
    </row>
    <row r="163" spans="2:16" s="21" customFormat="1" x14ac:dyDescent="0.25">
      <c r="B163" s="22"/>
      <c r="C163" s="22"/>
      <c r="D163" s="22"/>
      <c r="E163" s="22"/>
      <c r="F163" s="22"/>
      <c r="G163" s="22"/>
      <c r="H163" s="22"/>
      <c r="I163" s="22"/>
      <c r="J163" s="22"/>
      <c r="M163" s="22"/>
      <c r="N163" s="22"/>
      <c r="O163" s="22"/>
      <c r="P163" s="22"/>
    </row>
    <row r="164" spans="2:16" s="21" customFormat="1" x14ac:dyDescent="0.25">
      <c r="B164" s="22"/>
      <c r="C164" s="22"/>
      <c r="D164" s="22"/>
      <c r="E164" s="22"/>
      <c r="F164" s="22"/>
      <c r="G164" s="22"/>
      <c r="H164" s="22"/>
      <c r="I164" s="22"/>
      <c r="J164" s="22"/>
      <c r="M164" s="22"/>
      <c r="N164" s="22"/>
      <c r="O164" s="22"/>
      <c r="P164" s="22"/>
    </row>
    <row r="165" spans="2:16" s="21" customFormat="1" x14ac:dyDescent="0.25">
      <c r="B165" s="22"/>
      <c r="C165" s="22"/>
      <c r="D165" s="22"/>
      <c r="E165" s="22"/>
      <c r="F165" s="22"/>
      <c r="G165" s="22"/>
      <c r="H165" s="22"/>
      <c r="I165" s="22"/>
      <c r="J165" s="22"/>
      <c r="M165" s="22"/>
      <c r="N165" s="22"/>
      <c r="O165" s="22"/>
      <c r="P165" s="22"/>
    </row>
    <row r="166" spans="2:16" s="21" customFormat="1" x14ac:dyDescent="0.25">
      <c r="B166" s="22"/>
      <c r="C166" s="22"/>
      <c r="D166" s="22"/>
      <c r="E166" s="22"/>
      <c r="F166" s="22"/>
      <c r="G166" s="22"/>
      <c r="H166" s="22"/>
      <c r="I166" s="22"/>
      <c r="J166" s="22"/>
      <c r="M166" s="22"/>
      <c r="N166" s="22"/>
      <c r="O166" s="22"/>
      <c r="P166" s="22"/>
    </row>
    <row r="167" spans="2:16" s="21" customFormat="1" x14ac:dyDescent="0.25">
      <c r="B167" s="22"/>
      <c r="C167" s="22"/>
      <c r="D167" s="22"/>
      <c r="E167" s="22"/>
      <c r="F167" s="22"/>
      <c r="G167" s="22"/>
      <c r="H167" s="22"/>
      <c r="I167" s="22"/>
      <c r="J167" s="22"/>
      <c r="M167" s="22"/>
      <c r="N167" s="22"/>
      <c r="O167" s="22"/>
      <c r="P167" s="22"/>
    </row>
    <row r="168" spans="2:16" s="21" customFormat="1" x14ac:dyDescent="0.25">
      <c r="B168" s="22"/>
      <c r="C168" s="22"/>
      <c r="D168" s="22"/>
      <c r="E168" s="22"/>
      <c r="F168" s="22"/>
      <c r="G168" s="22"/>
      <c r="H168" s="22"/>
      <c r="I168" s="22"/>
      <c r="J168" s="22"/>
      <c r="M168" s="22"/>
      <c r="N168" s="22"/>
      <c r="O168" s="22"/>
      <c r="P168" s="22"/>
    </row>
    <row r="169" spans="2:16" s="21" customFormat="1" x14ac:dyDescent="0.25">
      <c r="B169" s="22"/>
      <c r="C169" s="22"/>
      <c r="D169" s="22"/>
      <c r="E169" s="22"/>
      <c r="F169" s="22"/>
      <c r="G169" s="22"/>
      <c r="H169" s="22"/>
      <c r="I169" s="22"/>
      <c r="J169" s="22"/>
      <c r="M169" s="22"/>
      <c r="N169" s="22"/>
      <c r="O169" s="22"/>
      <c r="P169" s="22"/>
    </row>
    <row r="170" spans="2:16" s="21" customFormat="1" x14ac:dyDescent="0.25">
      <c r="B170" s="22"/>
      <c r="C170" s="22"/>
      <c r="D170" s="22"/>
      <c r="E170" s="22"/>
      <c r="F170" s="22"/>
      <c r="G170" s="22"/>
      <c r="H170" s="22"/>
      <c r="I170" s="22"/>
      <c r="J170" s="22"/>
      <c r="M170" s="22"/>
      <c r="N170" s="22"/>
      <c r="O170" s="22"/>
      <c r="P170" s="22"/>
    </row>
    <row r="171" spans="2:16" s="21" customFormat="1" x14ac:dyDescent="0.25">
      <c r="B171" s="22"/>
      <c r="C171" s="22"/>
      <c r="D171" s="22"/>
      <c r="E171" s="22"/>
      <c r="F171" s="22"/>
      <c r="G171" s="22"/>
      <c r="H171" s="22"/>
      <c r="I171" s="22"/>
      <c r="J171" s="22"/>
      <c r="M171" s="22"/>
      <c r="N171" s="22"/>
      <c r="O171" s="22"/>
      <c r="P171" s="22"/>
    </row>
    <row r="172" spans="2:16" s="21" customFormat="1" x14ac:dyDescent="0.25">
      <c r="B172" s="22"/>
      <c r="C172" s="22"/>
      <c r="D172" s="22"/>
      <c r="E172" s="22"/>
      <c r="F172" s="22"/>
      <c r="G172" s="22"/>
      <c r="H172" s="22"/>
      <c r="I172" s="22"/>
      <c r="J172" s="22"/>
      <c r="M172" s="22"/>
      <c r="N172" s="22"/>
      <c r="O172" s="22"/>
      <c r="P172" s="22"/>
    </row>
    <row r="173" spans="2:16" s="21" customFormat="1" x14ac:dyDescent="0.25">
      <c r="B173" s="22"/>
      <c r="C173" s="22"/>
      <c r="D173" s="22"/>
      <c r="E173" s="22"/>
      <c r="F173" s="22"/>
      <c r="G173" s="22"/>
      <c r="H173" s="22"/>
      <c r="I173" s="22"/>
      <c r="J173" s="22"/>
      <c r="M173" s="22"/>
      <c r="N173" s="22"/>
      <c r="O173" s="22"/>
      <c r="P173" s="22"/>
    </row>
    <row r="174" spans="2:16" s="21" customFormat="1" x14ac:dyDescent="0.25">
      <c r="B174" s="22"/>
      <c r="C174" s="22"/>
      <c r="D174" s="22"/>
      <c r="E174" s="22"/>
      <c r="F174" s="22"/>
      <c r="G174" s="22"/>
      <c r="H174" s="22"/>
      <c r="I174" s="22"/>
      <c r="J174" s="22"/>
      <c r="M174" s="22"/>
      <c r="N174" s="22"/>
      <c r="O174" s="22"/>
      <c r="P174" s="22"/>
    </row>
    <row r="175" spans="2:16" s="21" customFormat="1" x14ac:dyDescent="0.25">
      <c r="B175" s="22"/>
      <c r="C175" s="22"/>
      <c r="D175" s="22"/>
      <c r="E175" s="22"/>
      <c r="F175" s="22"/>
      <c r="G175" s="22"/>
      <c r="H175" s="22"/>
      <c r="I175" s="22"/>
      <c r="J175" s="22"/>
      <c r="M175" s="22"/>
      <c r="N175" s="22"/>
      <c r="O175" s="22"/>
      <c r="P175" s="22"/>
    </row>
    <row r="176" spans="2:16" s="21" customFormat="1" x14ac:dyDescent="0.25">
      <c r="B176" s="22"/>
      <c r="C176" s="22"/>
      <c r="D176" s="22"/>
      <c r="E176" s="22"/>
      <c r="F176" s="22"/>
      <c r="G176" s="22"/>
      <c r="H176" s="22"/>
      <c r="I176" s="22"/>
      <c r="J176" s="22"/>
      <c r="M176" s="22"/>
      <c r="N176" s="22"/>
      <c r="O176" s="22"/>
      <c r="P176" s="22"/>
    </row>
    <row r="177" spans="2:16" s="21" customFormat="1" x14ac:dyDescent="0.25">
      <c r="B177" s="22"/>
      <c r="C177" s="22"/>
      <c r="D177" s="22"/>
      <c r="E177" s="22"/>
      <c r="F177" s="22"/>
      <c r="G177" s="22"/>
      <c r="H177" s="22"/>
      <c r="I177" s="22"/>
      <c r="J177" s="22"/>
      <c r="M177" s="22"/>
      <c r="N177" s="22"/>
      <c r="O177" s="22"/>
      <c r="P177" s="22"/>
    </row>
    <row r="178" spans="2:16" s="21" customFormat="1" x14ac:dyDescent="0.25">
      <c r="B178" s="22"/>
      <c r="C178" s="22"/>
      <c r="D178" s="22"/>
      <c r="E178" s="22"/>
      <c r="F178" s="22"/>
      <c r="G178" s="22"/>
      <c r="H178" s="22"/>
      <c r="I178" s="22"/>
      <c r="J178" s="22"/>
      <c r="M178" s="22"/>
      <c r="N178" s="22"/>
      <c r="O178" s="22"/>
      <c r="P178" s="22"/>
    </row>
    <row r="179" spans="2:16" s="21" customFormat="1" x14ac:dyDescent="0.25">
      <c r="B179" s="22"/>
      <c r="C179" s="22"/>
      <c r="D179" s="22"/>
      <c r="E179" s="22"/>
      <c r="F179" s="22"/>
      <c r="G179" s="22"/>
      <c r="H179" s="22"/>
      <c r="I179" s="22"/>
      <c r="J179" s="22"/>
      <c r="M179" s="22"/>
      <c r="N179" s="22"/>
      <c r="O179" s="22"/>
      <c r="P179" s="22"/>
    </row>
    <row r="180" spans="2:16" s="21" customFormat="1" x14ac:dyDescent="0.25">
      <c r="B180" s="22"/>
      <c r="C180" s="22"/>
      <c r="D180" s="22"/>
      <c r="E180" s="22"/>
      <c r="F180" s="22"/>
      <c r="G180" s="22"/>
      <c r="H180" s="22"/>
      <c r="I180" s="22"/>
      <c r="J180" s="22"/>
      <c r="M180" s="22"/>
      <c r="N180" s="22"/>
      <c r="O180" s="22"/>
      <c r="P180" s="22"/>
    </row>
    <row r="181" spans="2:16" s="21" customFormat="1" x14ac:dyDescent="0.25">
      <c r="B181" s="22"/>
      <c r="C181" s="22"/>
      <c r="D181" s="22"/>
      <c r="E181" s="22"/>
      <c r="F181" s="22"/>
      <c r="G181" s="22"/>
      <c r="H181" s="22"/>
      <c r="I181" s="22"/>
      <c r="J181" s="22"/>
      <c r="M181" s="22"/>
      <c r="N181" s="22"/>
      <c r="O181" s="22"/>
      <c r="P181" s="22"/>
    </row>
    <row r="182" spans="2:16" s="21" customFormat="1" x14ac:dyDescent="0.25">
      <c r="B182" s="22"/>
      <c r="C182" s="22"/>
      <c r="D182" s="22"/>
      <c r="E182" s="22"/>
      <c r="F182" s="22"/>
      <c r="G182" s="22"/>
      <c r="H182" s="22"/>
      <c r="I182" s="22"/>
      <c r="J182" s="22"/>
      <c r="M182" s="22"/>
      <c r="N182" s="22"/>
      <c r="O182" s="22"/>
      <c r="P182" s="22"/>
    </row>
    <row r="183" spans="2:16" s="21" customFormat="1" x14ac:dyDescent="0.25">
      <c r="B183" s="22"/>
      <c r="C183" s="22"/>
      <c r="D183" s="22"/>
      <c r="E183" s="22"/>
      <c r="F183" s="22"/>
      <c r="G183" s="22"/>
      <c r="H183" s="22"/>
      <c r="I183" s="22"/>
      <c r="J183" s="22"/>
      <c r="M183" s="22"/>
      <c r="N183" s="22"/>
      <c r="O183" s="22"/>
      <c r="P183" s="22"/>
    </row>
    <row r="184" spans="2:16" s="21" customFormat="1" x14ac:dyDescent="0.25">
      <c r="B184" s="22"/>
      <c r="C184" s="22"/>
      <c r="D184" s="22"/>
      <c r="E184" s="22"/>
      <c r="F184" s="22"/>
      <c r="G184" s="22"/>
      <c r="H184" s="22"/>
      <c r="I184" s="22"/>
      <c r="J184" s="22"/>
      <c r="M184" s="22"/>
      <c r="N184" s="22"/>
      <c r="O184" s="22"/>
      <c r="P184" s="22"/>
    </row>
    <row r="185" spans="2:16" s="21" customFormat="1" x14ac:dyDescent="0.25">
      <c r="B185" s="22"/>
      <c r="C185" s="22"/>
      <c r="D185" s="22"/>
      <c r="E185" s="22"/>
      <c r="F185" s="22"/>
      <c r="G185" s="22"/>
      <c r="H185" s="22"/>
      <c r="I185" s="22"/>
      <c r="J185" s="22"/>
      <c r="M185" s="22"/>
      <c r="N185" s="22"/>
      <c r="O185" s="22"/>
      <c r="P185" s="22"/>
    </row>
    <row r="186" spans="2:16" s="21" customFormat="1" x14ac:dyDescent="0.25">
      <c r="B186" s="22"/>
      <c r="C186" s="22"/>
      <c r="D186" s="22"/>
      <c r="E186" s="22"/>
      <c r="F186" s="22"/>
      <c r="G186" s="22"/>
      <c r="H186" s="22"/>
      <c r="I186" s="22"/>
      <c r="J186" s="22"/>
      <c r="M186" s="22"/>
      <c r="N186" s="22"/>
      <c r="O186" s="22"/>
      <c r="P186" s="22"/>
    </row>
    <row r="187" spans="2:16" s="21" customFormat="1" x14ac:dyDescent="0.25">
      <c r="B187" s="22"/>
      <c r="C187" s="22"/>
      <c r="D187" s="22"/>
      <c r="E187" s="22"/>
      <c r="F187" s="22"/>
      <c r="G187" s="22"/>
      <c r="H187" s="22"/>
      <c r="I187" s="22"/>
      <c r="J187" s="22"/>
      <c r="M187" s="22"/>
      <c r="N187" s="22"/>
      <c r="O187" s="22"/>
      <c r="P187" s="22"/>
    </row>
    <row r="188" spans="2:16" s="21" customFormat="1" x14ac:dyDescent="0.25">
      <c r="B188" s="22"/>
      <c r="C188" s="22"/>
      <c r="D188" s="22"/>
      <c r="E188" s="22"/>
      <c r="F188" s="22"/>
      <c r="G188" s="22"/>
      <c r="H188" s="22"/>
      <c r="I188" s="22"/>
      <c r="J188" s="22"/>
      <c r="M188" s="22"/>
      <c r="N188" s="22"/>
      <c r="O188" s="22"/>
      <c r="P188" s="22"/>
    </row>
    <row r="189" spans="2:16" s="21" customFormat="1" x14ac:dyDescent="0.25">
      <c r="B189" s="22"/>
      <c r="C189" s="22"/>
      <c r="D189" s="22"/>
      <c r="E189" s="22"/>
      <c r="F189" s="22"/>
      <c r="G189" s="22"/>
      <c r="H189" s="22"/>
      <c r="I189" s="22"/>
      <c r="J189" s="22"/>
      <c r="M189" s="22"/>
      <c r="N189" s="22"/>
      <c r="O189" s="22"/>
      <c r="P189" s="22"/>
    </row>
    <row r="190" spans="2:16" s="21" customFormat="1" x14ac:dyDescent="0.25">
      <c r="B190" s="22"/>
      <c r="C190" s="22"/>
      <c r="D190" s="22"/>
      <c r="E190" s="22"/>
      <c r="F190" s="22"/>
      <c r="G190" s="22"/>
      <c r="H190" s="22"/>
      <c r="I190" s="22"/>
      <c r="J190" s="22"/>
      <c r="M190" s="22"/>
      <c r="N190" s="22"/>
      <c r="O190" s="22"/>
      <c r="P190" s="22"/>
    </row>
    <row r="191" spans="2:16" s="21" customFormat="1" x14ac:dyDescent="0.25">
      <c r="B191" s="22"/>
      <c r="C191" s="22"/>
      <c r="D191" s="22"/>
      <c r="E191" s="22"/>
      <c r="F191" s="22"/>
      <c r="G191" s="22"/>
      <c r="H191" s="22"/>
      <c r="I191" s="22"/>
      <c r="J191" s="22"/>
      <c r="M191" s="22"/>
      <c r="N191" s="22"/>
      <c r="O191" s="22"/>
      <c r="P191" s="22"/>
    </row>
    <row r="192" spans="2:16" s="21" customFormat="1" x14ac:dyDescent="0.25">
      <c r="B192" s="22"/>
      <c r="C192" s="22"/>
      <c r="D192" s="22"/>
      <c r="E192" s="22"/>
      <c r="F192" s="22"/>
      <c r="G192" s="22"/>
      <c r="H192" s="22"/>
      <c r="I192" s="22"/>
      <c r="J192" s="22"/>
      <c r="M192" s="22"/>
      <c r="N192" s="22"/>
      <c r="O192" s="22"/>
      <c r="P192" s="22"/>
    </row>
    <row r="193" spans="2:16" s="21" customFormat="1" x14ac:dyDescent="0.25">
      <c r="B193" s="22"/>
      <c r="C193" s="22"/>
      <c r="D193" s="22"/>
      <c r="E193" s="22"/>
      <c r="F193" s="22"/>
      <c r="G193" s="22"/>
      <c r="H193" s="22"/>
      <c r="I193" s="22"/>
      <c r="J193" s="22"/>
      <c r="M193" s="22"/>
      <c r="N193" s="22"/>
      <c r="O193" s="22"/>
      <c r="P193" s="22"/>
    </row>
    <row r="194" spans="2:16" s="21" customFormat="1" x14ac:dyDescent="0.25">
      <c r="B194" s="22"/>
      <c r="C194" s="22"/>
      <c r="D194" s="22"/>
      <c r="E194" s="22"/>
      <c r="F194" s="22"/>
      <c r="G194" s="22"/>
      <c r="H194" s="22"/>
      <c r="I194" s="22"/>
      <c r="J194" s="22"/>
      <c r="M194" s="22"/>
      <c r="N194" s="22"/>
      <c r="O194" s="22"/>
      <c r="P194" s="22"/>
    </row>
    <row r="195" spans="2:16" s="21" customFormat="1" x14ac:dyDescent="0.25">
      <c r="B195" s="22"/>
      <c r="C195" s="22"/>
      <c r="D195" s="22"/>
      <c r="E195" s="22"/>
      <c r="F195" s="22"/>
      <c r="G195" s="22"/>
      <c r="H195" s="22"/>
      <c r="I195" s="22"/>
      <c r="J195" s="22"/>
      <c r="M195" s="22"/>
      <c r="N195" s="22"/>
      <c r="O195" s="22"/>
      <c r="P195" s="22"/>
    </row>
    <row r="196" spans="2:16" s="21" customFormat="1" x14ac:dyDescent="0.25">
      <c r="B196" s="22"/>
      <c r="C196" s="22"/>
      <c r="D196" s="22"/>
      <c r="E196" s="22"/>
      <c r="F196" s="22"/>
      <c r="G196" s="22"/>
      <c r="H196" s="22"/>
      <c r="I196" s="22"/>
      <c r="J196" s="22"/>
      <c r="M196" s="22"/>
      <c r="N196" s="22"/>
      <c r="O196" s="22"/>
      <c r="P196" s="22"/>
    </row>
    <row r="197" spans="2:16" s="21" customFormat="1" x14ac:dyDescent="0.25">
      <c r="B197" s="22"/>
      <c r="C197" s="22"/>
      <c r="D197" s="22"/>
      <c r="E197" s="22"/>
      <c r="F197" s="22"/>
      <c r="G197" s="22"/>
      <c r="H197" s="22"/>
      <c r="I197" s="22"/>
      <c r="J197" s="22"/>
      <c r="M197" s="22"/>
      <c r="N197" s="22"/>
      <c r="O197" s="22"/>
      <c r="P197" s="22"/>
    </row>
    <row r="198" spans="2:16" s="21" customFormat="1" x14ac:dyDescent="0.25">
      <c r="B198" s="22"/>
      <c r="C198" s="22"/>
      <c r="D198" s="22"/>
      <c r="E198" s="22"/>
      <c r="F198" s="22"/>
      <c r="G198" s="22"/>
      <c r="H198" s="22"/>
      <c r="I198" s="22"/>
      <c r="J198" s="22"/>
      <c r="M198" s="22"/>
      <c r="N198" s="22"/>
      <c r="O198" s="22"/>
      <c r="P198" s="22"/>
    </row>
    <row r="199" spans="2:16" s="21" customFormat="1" x14ac:dyDescent="0.25">
      <c r="B199" s="22"/>
      <c r="C199" s="22"/>
      <c r="D199" s="22"/>
      <c r="E199" s="22"/>
      <c r="F199" s="22"/>
      <c r="G199" s="22"/>
      <c r="H199" s="22"/>
      <c r="I199" s="22"/>
      <c r="J199" s="22"/>
      <c r="M199" s="22"/>
      <c r="N199" s="22"/>
      <c r="O199" s="22"/>
      <c r="P199" s="22"/>
    </row>
    <row r="200" spans="2:16" s="21" customFormat="1" x14ac:dyDescent="0.25">
      <c r="B200" s="22"/>
      <c r="C200" s="22"/>
      <c r="D200" s="22"/>
      <c r="E200" s="22"/>
      <c r="F200" s="22"/>
      <c r="G200" s="22"/>
      <c r="H200" s="22"/>
      <c r="I200" s="22"/>
      <c r="J200" s="22"/>
      <c r="M200" s="22"/>
      <c r="N200" s="22"/>
      <c r="O200" s="22"/>
      <c r="P200" s="22"/>
    </row>
    <row r="201" spans="2:16" s="21" customFormat="1" x14ac:dyDescent="0.25">
      <c r="B201" s="22"/>
      <c r="C201" s="22"/>
      <c r="D201" s="22"/>
      <c r="E201" s="22"/>
      <c r="F201" s="22"/>
      <c r="G201" s="22"/>
      <c r="H201" s="22"/>
      <c r="I201" s="22"/>
      <c r="J201" s="22"/>
      <c r="M201" s="22"/>
      <c r="N201" s="22"/>
      <c r="O201" s="22"/>
      <c r="P201" s="22"/>
    </row>
    <row r="202" spans="2:16" s="21" customFormat="1" x14ac:dyDescent="0.25">
      <c r="B202" s="22"/>
      <c r="C202" s="22"/>
      <c r="D202" s="22"/>
      <c r="E202" s="22"/>
      <c r="F202" s="22"/>
      <c r="G202" s="22"/>
      <c r="H202" s="22"/>
      <c r="I202" s="22"/>
      <c r="J202" s="22"/>
      <c r="M202" s="22"/>
      <c r="N202" s="22"/>
      <c r="O202" s="22"/>
      <c r="P202" s="22"/>
    </row>
    <row r="203" spans="2:16" s="21" customFormat="1" x14ac:dyDescent="0.25">
      <c r="B203" s="22"/>
      <c r="C203" s="22"/>
      <c r="D203" s="22"/>
      <c r="E203" s="22"/>
      <c r="F203" s="22"/>
      <c r="G203" s="22"/>
      <c r="H203" s="22"/>
      <c r="I203" s="22"/>
      <c r="J203" s="22"/>
      <c r="M203" s="22"/>
      <c r="N203" s="22"/>
      <c r="O203" s="22"/>
      <c r="P203" s="22"/>
    </row>
    <row r="204" spans="2:16" s="21" customFormat="1" x14ac:dyDescent="0.25">
      <c r="B204" s="22"/>
      <c r="C204" s="22"/>
      <c r="D204" s="22"/>
      <c r="E204" s="22"/>
      <c r="F204" s="22"/>
      <c r="G204" s="22"/>
      <c r="H204" s="22"/>
      <c r="I204" s="22"/>
      <c r="J204" s="22"/>
      <c r="M204" s="22"/>
      <c r="N204" s="22"/>
      <c r="O204" s="22"/>
      <c r="P204" s="22"/>
    </row>
    <row r="205" spans="2:16" s="21" customFormat="1" x14ac:dyDescent="0.25">
      <c r="B205" s="22"/>
      <c r="C205" s="22"/>
      <c r="D205" s="22"/>
      <c r="E205" s="22"/>
      <c r="F205" s="22"/>
      <c r="G205" s="22"/>
      <c r="H205" s="22"/>
      <c r="I205" s="22"/>
      <c r="J205" s="22"/>
      <c r="M205" s="22"/>
      <c r="N205" s="22"/>
      <c r="O205" s="22"/>
      <c r="P205" s="22"/>
    </row>
    <row r="206" spans="2:16" s="21" customFormat="1" x14ac:dyDescent="0.25">
      <c r="B206" s="22"/>
      <c r="C206" s="22"/>
      <c r="D206" s="22"/>
      <c r="E206" s="22"/>
      <c r="F206" s="22"/>
      <c r="G206" s="22"/>
      <c r="H206" s="22"/>
      <c r="I206" s="22"/>
      <c r="J206" s="22"/>
      <c r="M206" s="22"/>
      <c r="N206" s="22"/>
      <c r="O206" s="22"/>
      <c r="P206" s="22"/>
    </row>
    <row r="207" spans="2:16" s="21" customFormat="1" x14ac:dyDescent="0.25">
      <c r="B207" s="22"/>
      <c r="C207" s="22"/>
      <c r="D207" s="22"/>
      <c r="E207" s="22"/>
      <c r="F207" s="22"/>
      <c r="G207" s="22"/>
      <c r="H207" s="22"/>
      <c r="I207" s="22"/>
      <c r="J207" s="22"/>
      <c r="M207" s="22"/>
      <c r="N207" s="22"/>
      <c r="O207" s="22"/>
      <c r="P207" s="22"/>
    </row>
    <row r="208" spans="2:16" s="21" customFormat="1" x14ac:dyDescent="0.25">
      <c r="B208" s="22"/>
      <c r="C208" s="22"/>
      <c r="D208" s="22"/>
      <c r="E208" s="22"/>
      <c r="F208" s="22"/>
      <c r="G208" s="22"/>
      <c r="H208" s="22"/>
      <c r="I208" s="22"/>
      <c r="J208" s="22"/>
      <c r="M208" s="22"/>
      <c r="N208" s="22"/>
      <c r="O208" s="22"/>
      <c r="P208" s="22"/>
    </row>
    <row r="209" spans="2:16" s="21" customFormat="1" x14ac:dyDescent="0.25">
      <c r="B209" s="22"/>
      <c r="C209" s="22"/>
      <c r="D209" s="22"/>
      <c r="E209" s="22"/>
      <c r="F209" s="22"/>
      <c r="G209" s="22"/>
      <c r="H209" s="22"/>
      <c r="I209" s="22"/>
      <c r="J209" s="22"/>
      <c r="M209" s="22"/>
      <c r="N209" s="22"/>
      <c r="O209" s="22"/>
      <c r="P209" s="22"/>
    </row>
    <row r="210" spans="2:16" s="21" customFormat="1" x14ac:dyDescent="0.25">
      <c r="B210" s="22"/>
      <c r="C210" s="22"/>
      <c r="D210" s="22"/>
      <c r="E210" s="22"/>
      <c r="F210" s="22"/>
      <c r="G210" s="22"/>
      <c r="H210" s="22"/>
      <c r="I210" s="22"/>
      <c r="J210" s="22"/>
      <c r="M210" s="22"/>
      <c r="N210" s="22"/>
      <c r="O210" s="22"/>
      <c r="P210" s="22"/>
    </row>
    <row r="211" spans="2:16" s="21" customFormat="1" x14ac:dyDescent="0.25">
      <c r="B211" s="22"/>
      <c r="C211" s="22"/>
      <c r="D211" s="22"/>
      <c r="E211" s="22"/>
      <c r="F211" s="22"/>
      <c r="G211" s="22"/>
      <c r="H211" s="22"/>
      <c r="I211" s="22"/>
      <c r="J211" s="22"/>
      <c r="M211" s="22"/>
      <c r="N211" s="22"/>
      <c r="O211" s="22"/>
      <c r="P211" s="22"/>
    </row>
    <row r="212" spans="2:16" s="21" customFormat="1" x14ac:dyDescent="0.25">
      <c r="B212" s="22"/>
      <c r="C212" s="22"/>
      <c r="D212" s="22"/>
      <c r="E212" s="22"/>
      <c r="F212" s="22"/>
      <c r="G212" s="22"/>
      <c r="H212" s="22"/>
      <c r="I212" s="22"/>
      <c r="J212" s="22"/>
      <c r="M212" s="22"/>
      <c r="N212" s="22"/>
      <c r="O212" s="22"/>
      <c r="P212" s="22"/>
    </row>
    <row r="213" spans="2:16" s="21" customFormat="1" x14ac:dyDescent="0.25">
      <c r="B213" s="22"/>
      <c r="C213" s="22"/>
      <c r="D213" s="22"/>
      <c r="E213" s="22"/>
      <c r="F213" s="22"/>
      <c r="G213" s="22"/>
      <c r="H213" s="22"/>
      <c r="I213" s="22"/>
      <c r="J213" s="22"/>
      <c r="M213" s="22"/>
      <c r="N213" s="22"/>
      <c r="O213" s="22"/>
      <c r="P213" s="22"/>
    </row>
    <row r="214" spans="2:16" s="21" customFormat="1" x14ac:dyDescent="0.25">
      <c r="B214" s="22"/>
      <c r="C214" s="22"/>
      <c r="D214" s="22"/>
      <c r="E214" s="22"/>
      <c r="F214" s="22"/>
      <c r="G214" s="22"/>
      <c r="H214" s="22"/>
      <c r="I214" s="22"/>
      <c r="J214" s="22"/>
      <c r="M214" s="22"/>
      <c r="N214" s="22"/>
      <c r="O214" s="22"/>
      <c r="P214" s="22"/>
    </row>
    <row r="215" spans="2:16" s="21" customFormat="1" x14ac:dyDescent="0.25">
      <c r="B215" s="22"/>
      <c r="C215" s="22"/>
      <c r="D215" s="22"/>
      <c r="E215" s="22"/>
      <c r="F215" s="22"/>
      <c r="G215" s="22"/>
      <c r="H215" s="22"/>
      <c r="I215" s="22"/>
      <c r="J215" s="22"/>
      <c r="M215" s="22"/>
      <c r="N215" s="22"/>
      <c r="O215" s="22"/>
      <c r="P215" s="22"/>
    </row>
    <row r="216" spans="2:16" s="21" customFormat="1" x14ac:dyDescent="0.25">
      <c r="B216" s="22"/>
      <c r="C216" s="22"/>
      <c r="D216" s="22"/>
      <c r="E216" s="22"/>
      <c r="F216" s="22"/>
      <c r="G216" s="22"/>
      <c r="H216" s="22"/>
      <c r="I216" s="22"/>
      <c r="J216" s="22"/>
      <c r="M216" s="22"/>
      <c r="N216" s="22"/>
      <c r="O216" s="22"/>
      <c r="P216" s="22"/>
    </row>
    <row r="217" spans="2:16" s="21" customFormat="1" x14ac:dyDescent="0.25">
      <c r="B217" s="22"/>
      <c r="C217" s="22"/>
      <c r="D217" s="22"/>
      <c r="E217" s="22"/>
      <c r="F217" s="22"/>
      <c r="G217" s="22"/>
      <c r="H217" s="22"/>
      <c r="I217" s="22"/>
      <c r="J217" s="22"/>
      <c r="M217" s="22"/>
      <c r="N217" s="22"/>
      <c r="O217" s="22"/>
      <c r="P217" s="22"/>
    </row>
    <row r="218" spans="2:16" s="21" customFormat="1" x14ac:dyDescent="0.25">
      <c r="B218" s="22"/>
      <c r="C218" s="22"/>
      <c r="D218" s="22"/>
      <c r="E218" s="22"/>
      <c r="F218" s="22"/>
      <c r="G218" s="22"/>
      <c r="H218" s="22"/>
      <c r="I218" s="22"/>
      <c r="J218" s="22"/>
      <c r="M218" s="22"/>
      <c r="N218" s="22"/>
      <c r="O218" s="22"/>
      <c r="P218" s="22"/>
    </row>
    <row r="219" spans="2:16" s="21" customFormat="1" x14ac:dyDescent="0.25">
      <c r="B219" s="22"/>
      <c r="C219" s="22"/>
      <c r="D219" s="22"/>
      <c r="E219" s="22"/>
      <c r="F219" s="22"/>
      <c r="G219" s="22"/>
      <c r="H219" s="22"/>
      <c r="I219" s="22"/>
      <c r="J219" s="22"/>
      <c r="M219" s="22"/>
      <c r="N219" s="22"/>
      <c r="O219" s="22"/>
      <c r="P219" s="22"/>
    </row>
    <row r="220" spans="2:16" s="21" customFormat="1" x14ac:dyDescent="0.25">
      <c r="B220" s="22"/>
      <c r="C220" s="22"/>
      <c r="D220" s="22"/>
      <c r="E220" s="22"/>
      <c r="F220" s="22"/>
      <c r="G220" s="22"/>
      <c r="H220" s="22"/>
      <c r="I220" s="22"/>
      <c r="J220" s="22"/>
      <c r="M220" s="22"/>
      <c r="N220" s="22"/>
      <c r="O220" s="22"/>
      <c r="P220" s="22"/>
    </row>
    <row r="221" spans="2:16" s="21" customFormat="1" x14ac:dyDescent="0.25">
      <c r="B221" s="22"/>
      <c r="C221" s="22"/>
      <c r="D221" s="22"/>
      <c r="E221" s="22"/>
      <c r="F221" s="22"/>
      <c r="G221" s="22"/>
      <c r="H221" s="22"/>
      <c r="I221" s="22"/>
      <c r="J221" s="22"/>
      <c r="M221" s="22"/>
      <c r="N221" s="22"/>
      <c r="O221" s="22"/>
      <c r="P221" s="22"/>
    </row>
    <row r="222" spans="2:16" s="21" customFormat="1" x14ac:dyDescent="0.25">
      <c r="B222" s="22"/>
      <c r="C222" s="22"/>
      <c r="D222" s="22"/>
      <c r="E222" s="22"/>
      <c r="F222" s="22"/>
      <c r="G222" s="22"/>
      <c r="H222" s="22"/>
      <c r="I222" s="22"/>
      <c r="J222" s="22"/>
      <c r="M222" s="22"/>
      <c r="N222" s="22"/>
      <c r="O222" s="22"/>
      <c r="P222" s="22"/>
    </row>
    <row r="223" spans="2:16" s="21" customFormat="1" x14ac:dyDescent="0.25">
      <c r="B223" s="22"/>
      <c r="C223" s="22"/>
      <c r="D223" s="22"/>
      <c r="E223" s="22"/>
      <c r="F223" s="22"/>
      <c r="G223" s="22"/>
      <c r="H223" s="22"/>
      <c r="I223" s="22"/>
      <c r="J223" s="22"/>
      <c r="M223" s="22"/>
      <c r="N223" s="22"/>
      <c r="O223" s="22"/>
      <c r="P223" s="22"/>
    </row>
    <row r="224" spans="2:16" s="21" customFormat="1" x14ac:dyDescent="0.25">
      <c r="B224" s="22"/>
      <c r="C224" s="22"/>
      <c r="D224" s="22"/>
      <c r="E224" s="22"/>
      <c r="F224" s="22"/>
      <c r="G224" s="22"/>
      <c r="H224" s="22"/>
      <c r="I224" s="22"/>
      <c r="J224" s="22"/>
      <c r="M224" s="22"/>
      <c r="N224" s="22"/>
      <c r="O224" s="22"/>
      <c r="P224" s="22"/>
    </row>
    <row r="225" spans="2:16" s="21" customFormat="1" x14ac:dyDescent="0.25">
      <c r="B225" s="22"/>
      <c r="C225" s="22"/>
      <c r="D225" s="22"/>
      <c r="E225" s="22"/>
      <c r="F225" s="22"/>
      <c r="G225" s="22"/>
      <c r="H225" s="22"/>
      <c r="I225" s="22"/>
      <c r="J225" s="22"/>
      <c r="M225" s="22"/>
      <c r="N225" s="22"/>
      <c r="O225" s="22"/>
      <c r="P225" s="22"/>
    </row>
    <row r="226" spans="2:16" s="21" customFormat="1" x14ac:dyDescent="0.25">
      <c r="B226" s="22"/>
      <c r="C226" s="22"/>
      <c r="D226" s="22"/>
      <c r="E226" s="22"/>
      <c r="F226" s="22"/>
      <c r="G226" s="22"/>
      <c r="H226" s="22"/>
      <c r="I226" s="22"/>
      <c r="J226" s="22"/>
      <c r="M226" s="22"/>
      <c r="N226" s="22"/>
      <c r="O226" s="22"/>
      <c r="P226" s="22"/>
    </row>
    <row r="227" spans="2:16" s="21" customFormat="1" x14ac:dyDescent="0.25">
      <c r="B227" s="22"/>
      <c r="C227" s="22"/>
      <c r="D227" s="22"/>
      <c r="E227" s="22"/>
      <c r="F227" s="22"/>
      <c r="G227" s="22"/>
      <c r="H227" s="22"/>
      <c r="I227" s="22"/>
      <c r="J227" s="22"/>
      <c r="M227" s="22"/>
      <c r="N227" s="22"/>
      <c r="O227" s="22"/>
      <c r="P227" s="22"/>
    </row>
    <row r="228" spans="2:16" s="21" customFormat="1" x14ac:dyDescent="0.25">
      <c r="B228" s="22"/>
      <c r="C228" s="22"/>
      <c r="D228" s="22"/>
      <c r="E228" s="22"/>
      <c r="F228" s="22"/>
      <c r="G228" s="22"/>
      <c r="H228" s="22"/>
      <c r="I228" s="22"/>
      <c r="J228" s="22"/>
      <c r="M228" s="22"/>
      <c r="N228" s="22"/>
      <c r="O228" s="22"/>
      <c r="P228" s="22"/>
    </row>
    <row r="229" spans="2:16" s="21" customFormat="1" x14ac:dyDescent="0.25">
      <c r="B229" s="22"/>
      <c r="C229" s="22"/>
      <c r="D229" s="22"/>
      <c r="E229" s="22"/>
      <c r="F229" s="22"/>
      <c r="G229" s="22"/>
      <c r="H229" s="22"/>
      <c r="I229" s="22"/>
      <c r="J229" s="22"/>
      <c r="M229" s="22"/>
      <c r="N229" s="22"/>
      <c r="O229" s="22"/>
      <c r="P229" s="22"/>
    </row>
    <row r="230" spans="2:16" s="21" customFormat="1" x14ac:dyDescent="0.25">
      <c r="B230" s="22"/>
      <c r="C230" s="22"/>
      <c r="D230" s="22"/>
      <c r="E230" s="22"/>
      <c r="F230" s="22"/>
      <c r="G230" s="22"/>
      <c r="H230" s="22"/>
      <c r="I230" s="22"/>
      <c r="J230" s="22"/>
      <c r="M230" s="22"/>
      <c r="N230" s="22"/>
      <c r="O230" s="22"/>
      <c r="P230" s="22"/>
    </row>
    <row r="231" spans="2:16" s="21" customFormat="1" x14ac:dyDescent="0.25">
      <c r="B231" s="22"/>
      <c r="C231" s="22"/>
      <c r="D231" s="22"/>
      <c r="E231" s="22"/>
      <c r="F231" s="22"/>
      <c r="G231" s="22"/>
      <c r="H231" s="22"/>
      <c r="I231" s="22"/>
      <c r="J231" s="22"/>
      <c r="M231" s="22"/>
      <c r="N231" s="22"/>
      <c r="O231" s="22"/>
      <c r="P231" s="22"/>
    </row>
    <row r="232" spans="2:16" s="21" customFormat="1" x14ac:dyDescent="0.25">
      <c r="B232" s="22"/>
      <c r="C232" s="22"/>
      <c r="D232" s="22"/>
      <c r="E232" s="22"/>
      <c r="F232" s="22"/>
      <c r="G232" s="22"/>
      <c r="H232" s="22"/>
      <c r="I232" s="22"/>
      <c r="J232" s="22"/>
      <c r="M232" s="22"/>
      <c r="N232" s="22"/>
      <c r="O232" s="22"/>
      <c r="P232" s="22"/>
    </row>
    <row r="233" spans="2:16" s="21" customFormat="1" x14ac:dyDescent="0.25">
      <c r="B233" s="22"/>
      <c r="C233" s="22"/>
      <c r="D233" s="22"/>
      <c r="E233" s="22"/>
      <c r="F233" s="22"/>
      <c r="G233" s="22"/>
      <c r="H233" s="22"/>
      <c r="I233" s="22"/>
      <c r="J233" s="22"/>
      <c r="M233" s="22"/>
      <c r="N233" s="22"/>
      <c r="O233" s="22"/>
      <c r="P233" s="22"/>
    </row>
    <row r="234" spans="2:16" s="21" customFormat="1" x14ac:dyDescent="0.25">
      <c r="B234" s="22"/>
      <c r="C234" s="22"/>
      <c r="D234" s="22"/>
      <c r="E234" s="22"/>
      <c r="F234" s="22"/>
      <c r="G234" s="22"/>
      <c r="H234" s="22"/>
      <c r="I234" s="22"/>
      <c r="J234" s="22"/>
      <c r="M234" s="22"/>
      <c r="N234" s="22"/>
      <c r="O234" s="22"/>
      <c r="P234" s="22"/>
    </row>
    <row r="235" spans="2:16" s="21" customFormat="1" x14ac:dyDescent="0.25">
      <c r="B235" s="22"/>
      <c r="C235" s="22"/>
      <c r="D235" s="22"/>
      <c r="E235" s="22"/>
      <c r="F235" s="22"/>
      <c r="G235" s="22"/>
      <c r="H235" s="22"/>
      <c r="I235" s="22"/>
      <c r="J235" s="22"/>
      <c r="M235" s="22"/>
      <c r="N235" s="22"/>
      <c r="O235" s="22"/>
      <c r="P235" s="22"/>
    </row>
    <row r="236" spans="2:16" s="21" customFormat="1" x14ac:dyDescent="0.25">
      <c r="B236" s="22"/>
      <c r="C236" s="22"/>
      <c r="D236" s="22"/>
      <c r="E236" s="22"/>
      <c r="F236" s="22"/>
      <c r="G236" s="22"/>
      <c r="H236" s="22"/>
      <c r="I236" s="22"/>
      <c r="J236" s="22"/>
      <c r="M236" s="22"/>
      <c r="N236" s="22"/>
      <c r="O236" s="22"/>
      <c r="P236" s="22"/>
    </row>
    <row r="237" spans="2:16" s="21" customFormat="1" x14ac:dyDescent="0.25">
      <c r="B237" s="22"/>
      <c r="C237" s="22"/>
      <c r="D237" s="22"/>
      <c r="E237" s="22"/>
      <c r="F237" s="22"/>
      <c r="G237" s="22"/>
      <c r="H237" s="22"/>
      <c r="I237" s="22"/>
      <c r="J237" s="22"/>
      <c r="M237" s="22"/>
      <c r="N237" s="22"/>
      <c r="O237" s="22"/>
      <c r="P237" s="22"/>
    </row>
    <row r="238" spans="2:16" s="21" customFormat="1" x14ac:dyDescent="0.25">
      <c r="B238" s="22"/>
      <c r="C238" s="22"/>
      <c r="D238" s="22"/>
      <c r="E238" s="22"/>
      <c r="F238" s="22"/>
      <c r="G238" s="22"/>
      <c r="H238" s="22"/>
      <c r="I238" s="22"/>
      <c r="J238" s="22"/>
      <c r="M238" s="22"/>
      <c r="N238" s="22"/>
      <c r="O238" s="22"/>
      <c r="P238" s="22"/>
    </row>
    <row r="239" spans="2:16" s="21" customFormat="1" x14ac:dyDescent="0.25">
      <c r="B239" s="22"/>
      <c r="C239" s="22"/>
      <c r="D239" s="22"/>
      <c r="E239" s="22"/>
      <c r="F239" s="22"/>
      <c r="G239" s="22"/>
      <c r="H239" s="22"/>
      <c r="I239" s="22"/>
      <c r="J239" s="22"/>
      <c r="M239" s="22"/>
      <c r="N239" s="22"/>
      <c r="O239" s="22"/>
      <c r="P239" s="22"/>
    </row>
    <row r="240" spans="2:16" s="21" customFormat="1" x14ac:dyDescent="0.25">
      <c r="B240" s="22"/>
      <c r="C240" s="22"/>
      <c r="D240" s="22"/>
      <c r="E240" s="22"/>
      <c r="F240" s="22"/>
      <c r="G240" s="22"/>
      <c r="H240" s="22"/>
      <c r="I240" s="22"/>
      <c r="J240" s="22"/>
      <c r="M240" s="22"/>
      <c r="N240" s="22"/>
      <c r="O240" s="22"/>
      <c r="P240" s="22"/>
    </row>
    <row r="241" spans="2:16" s="21" customFormat="1" x14ac:dyDescent="0.25">
      <c r="B241" s="22"/>
      <c r="C241" s="22"/>
      <c r="D241" s="22"/>
      <c r="E241" s="22"/>
      <c r="F241" s="22"/>
      <c r="G241" s="22"/>
      <c r="H241" s="22"/>
      <c r="I241" s="22"/>
      <c r="J241" s="22"/>
      <c r="M241" s="22"/>
      <c r="N241" s="22"/>
      <c r="O241" s="22"/>
      <c r="P241" s="22"/>
    </row>
    <row r="242" spans="2:16" s="21" customFormat="1" x14ac:dyDescent="0.25">
      <c r="B242" s="22"/>
      <c r="C242" s="22"/>
      <c r="D242" s="22"/>
      <c r="E242" s="22"/>
      <c r="F242" s="22"/>
      <c r="G242" s="22"/>
      <c r="H242" s="22"/>
      <c r="I242" s="22"/>
      <c r="J242" s="22"/>
      <c r="M242" s="22"/>
      <c r="N242" s="22"/>
      <c r="O242" s="22"/>
      <c r="P242" s="22"/>
    </row>
    <row r="243" spans="2:16" s="21" customFormat="1" x14ac:dyDescent="0.25">
      <c r="B243" s="22"/>
      <c r="C243" s="22"/>
      <c r="D243" s="22"/>
      <c r="E243" s="22"/>
      <c r="F243" s="22"/>
      <c r="G243" s="22"/>
      <c r="H243" s="22"/>
      <c r="I243" s="22"/>
      <c r="J243" s="22"/>
      <c r="M243" s="22"/>
      <c r="N243" s="22"/>
      <c r="O243" s="22"/>
      <c r="P243" s="22"/>
    </row>
    <row r="244" spans="2:16" s="21" customFormat="1" x14ac:dyDescent="0.25">
      <c r="B244" s="22"/>
      <c r="C244" s="22"/>
      <c r="D244" s="22"/>
      <c r="E244" s="22"/>
      <c r="F244" s="22"/>
      <c r="G244" s="22"/>
      <c r="H244" s="22"/>
      <c r="I244" s="22"/>
      <c r="J244" s="22"/>
      <c r="M244" s="22"/>
      <c r="N244" s="22"/>
      <c r="O244" s="22"/>
      <c r="P244" s="22"/>
    </row>
    <row r="245" spans="2:16" s="21" customFormat="1" x14ac:dyDescent="0.25">
      <c r="B245" s="22"/>
      <c r="C245" s="22"/>
      <c r="D245" s="22"/>
      <c r="E245" s="22"/>
      <c r="F245" s="22"/>
      <c r="G245" s="22"/>
      <c r="H245" s="22"/>
      <c r="I245" s="22"/>
      <c r="J245" s="22"/>
      <c r="M245" s="22"/>
      <c r="N245" s="22"/>
      <c r="O245" s="22"/>
      <c r="P245" s="22"/>
    </row>
    <row r="246" spans="2:16" s="21" customFormat="1" x14ac:dyDescent="0.25">
      <c r="B246" s="22"/>
      <c r="C246" s="22"/>
      <c r="D246" s="22"/>
      <c r="E246" s="22"/>
      <c r="F246" s="22"/>
      <c r="G246" s="22"/>
      <c r="H246" s="22"/>
      <c r="I246" s="22"/>
      <c r="J246" s="22"/>
      <c r="M246" s="22"/>
      <c r="N246" s="22"/>
      <c r="O246" s="22"/>
      <c r="P246" s="22"/>
    </row>
    <row r="247" spans="2:16" s="21" customFormat="1" x14ac:dyDescent="0.25">
      <c r="B247" s="22"/>
      <c r="C247" s="22"/>
      <c r="D247" s="22"/>
      <c r="E247" s="22"/>
      <c r="F247" s="22"/>
      <c r="G247" s="22"/>
      <c r="H247" s="22"/>
      <c r="I247" s="22"/>
      <c r="J247" s="22"/>
      <c r="M247" s="22"/>
      <c r="N247" s="22"/>
      <c r="O247" s="22"/>
      <c r="P247" s="22"/>
    </row>
    <row r="248" spans="2:16" s="21" customFormat="1" x14ac:dyDescent="0.25">
      <c r="B248" s="22"/>
      <c r="C248" s="22"/>
      <c r="D248" s="22"/>
      <c r="E248" s="22"/>
      <c r="F248" s="22"/>
      <c r="G248" s="22"/>
      <c r="H248" s="22"/>
      <c r="I248" s="22"/>
      <c r="J248" s="22"/>
      <c r="M248" s="22"/>
      <c r="N248" s="22"/>
      <c r="O248" s="22"/>
      <c r="P248" s="22"/>
    </row>
  </sheetData>
  <sheetProtection formatCells="0" formatRows="0" insertColumns="0" insertRows="0" insertHyperlinks="0" sort="0" pivotTables="0"/>
  <mergeCells count="3">
    <mergeCell ref="B12:H12"/>
    <mergeCell ref="M18:O18"/>
    <mergeCell ref="B15:J15"/>
  </mergeCells>
  <dataValidations count="1">
    <dataValidation type="list" allowBlank="1" showInputMessage="1" showErrorMessage="1" sqref="B20 B22:B44" xr:uid="{B642B30C-CD90-4B67-BB27-784BD0E35B8A}">
      <formula1>"Cabling/Connectors,Caching,Data Distribution,Data Protection,Racks,Software,Wireless Data Distribution,Miscellaneous,License,Transceiver,Module,BMIC License"</formula1>
    </dataValidation>
  </dataValidations>
  <pageMargins left="0.7" right="0.7" top="0.75" bottom="0.75" header="0.3" footer="0.3"/>
  <pageSetup scale="52" orientation="landscape" verticalDpi="597"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EDB417-F176-402E-B281-EBEA5129B94A}">
  <sheetPr>
    <pageSetUpPr fitToPage="1"/>
  </sheetPr>
  <dimension ref="B1:Z58"/>
  <sheetViews>
    <sheetView showGridLines="0" topLeftCell="B1" zoomScale="90" zoomScaleNormal="90" workbookViewId="0">
      <selection activeCell="B32" sqref="B32"/>
    </sheetView>
  </sheetViews>
  <sheetFormatPr defaultColWidth="8.85546875" defaultRowHeight="15" x14ac:dyDescent="0.25"/>
  <cols>
    <col min="1" max="1" width="1.140625" style="2" customWidth="1"/>
    <col min="2" max="2" width="21.28515625" style="2" customWidth="1"/>
    <col min="3" max="4" width="23.28515625" style="2" customWidth="1"/>
    <col min="5" max="5" width="9.28515625" style="2" bestFit="1" customWidth="1"/>
    <col min="6" max="7" width="23.28515625" style="2" customWidth="1"/>
    <col min="8" max="8" width="15" style="2" customWidth="1"/>
    <col min="9" max="9" width="12.85546875" style="2" customWidth="1"/>
    <col min="10" max="12" width="14.85546875" style="2" hidden="1" customWidth="1"/>
    <col min="13" max="14" width="16.85546875" style="15" hidden="1" customWidth="1"/>
    <col min="15" max="15" width="7.42578125" style="2" customWidth="1"/>
    <col min="16" max="16" width="13.7109375" style="2" customWidth="1"/>
    <col min="17" max="17" width="7.42578125" style="2" customWidth="1"/>
    <col min="18" max="18" width="13.7109375" style="2" customWidth="1"/>
    <col min="19" max="19" width="7.42578125" style="2" customWidth="1"/>
    <col min="20" max="20" width="13.7109375" style="2" customWidth="1"/>
    <col min="21" max="21" width="7.42578125" style="2" customWidth="1"/>
    <col min="22" max="22" width="13.7109375" style="2" customWidth="1"/>
    <col min="23" max="23" width="7.42578125" style="2" customWidth="1"/>
    <col min="24" max="24" width="13.7109375" style="2" customWidth="1"/>
    <col min="25" max="25" width="7.42578125" style="2" customWidth="1"/>
    <col min="26" max="26" width="13.7109375" style="2" customWidth="1"/>
    <col min="27" max="16384" width="8.85546875" style="2"/>
  </cols>
  <sheetData>
    <row r="1" spans="2:19" s="374" customFormat="1" ht="26.45" customHeight="1" x14ac:dyDescent="0.25">
      <c r="B1" s="371" t="s">
        <v>254</v>
      </c>
      <c r="C1" s="372"/>
      <c r="D1" s="372"/>
      <c r="E1" s="372"/>
      <c r="F1" s="372"/>
      <c r="G1" s="372"/>
      <c r="H1" s="372"/>
      <c r="I1" s="372"/>
      <c r="J1" s="372"/>
      <c r="K1" s="372"/>
      <c r="L1" s="372"/>
      <c r="M1" s="373"/>
      <c r="N1" s="373"/>
      <c r="O1" s="372"/>
      <c r="P1" s="372"/>
      <c r="Q1" s="372"/>
      <c r="R1" s="372"/>
      <c r="S1" s="372"/>
    </row>
    <row r="2" spans="2:19" x14ac:dyDescent="0.25">
      <c r="B2" s="24" t="s">
        <v>1</v>
      </c>
      <c r="C2" s="37"/>
      <c r="D2" s="38"/>
      <c r="H2" s="3"/>
      <c r="M2" s="4"/>
      <c r="N2" s="4"/>
      <c r="O2" s="5"/>
      <c r="P2" s="1"/>
      <c r="Q2" s="1"/>
      <c r="R2" s="1"/>
    </row>
    <row r="3" spans="2:19" x14ac:dyDescent="0.25">
      <c r="B3" s="46" t="s">
        <v>299</v>
      </c>
      <c r="C3" s="612"/>
      <c r="D3" s="613"/>
      <c r="H3" s="3"/>
      <c r="I3" s="6"/>
      <c r="J3" s="6"/>
      <c r="K3" s="6"/>
      <c r="L3" s="6"/>
      <c r="M3" s="1"/>
      <c r="N3" s="1"/>
      <c r="O3" s="1"/>
      <c r="P3" s="1"/>
      <c r="Q3" s="1"/>
      <c r="R3" s="1"/>
    </row>
    <row r="4" spans="2:19" x14ac:dyDescent="0.25">
      <c r="B4" s="46" t="s">
        <v>255</v>
      </c>
      <c r="C4" s="612" t="s">
        <v>300</v>
      </c>
      <c r="D4" s="613"/>
      <c r="E4" s="1"/>
      <c r="F4" s="6"/>
      <c r="G4" s="1"/>
      <c r="H4" s="1"/>
      <c r="I4" s="1"/>
      <c r="J4" s="1"/>
      <c r="K4" s="1"/>
      <c r="L4" s="1"/>
      <c r="M4" s="1"/>
      <c r="N4" s="1"/>
    </row>
    <row r="5" spans="2:19" x14ac:dyDescent="0.25">
      <c r="B5" s="46" t="s">
        <v>256</v>
      </c>
      <c r="C5" s="407"/>
      <c r="D5" s="408"/>
      <c r="E5" s="1"/>
      <c r="F5" s="6"/>
      <c r="G5" s="1"/>
      <c r="H5" s="1"/>
      <c r="I5" s="1"/>
      <c r="J5" s="1"/>
      <c r="K5" s="1"/>
      <c r="L5" s="1"/>
      <c r="M5" s="1"/>
      <c r="N5" s="1"/>
    </row>
    <row r="6" spans="2:19" x14ac:dyDescent="0.25">
      <c r="B6" s="46" t="s">
        <v>257</v>
      </c>
      <c r="C6" s="407"/>
      <c r="D6" s="408"/>
      <c r="E6" s="1"/>
      <c r="F6" s="6"/>
      <c r="G6" s="1"/>
      <c r="H6" s="1"/>
      <c r="I6" s="1"/>
      <c r="J6" s="1"/>
      <c r="K6" s="1"/>
      <c r="L6" s="1"/>
      <c r="M6" s="1"/>
      <c r="N6" s="1"/>
    </row>
    <row r="7" spans="2:19" x14ac:dyDescent="0.25">
      <c r="B7" s="25" t="s">
        <v>258</v>
      </c>
      <c r="C7" s="409" t="s">
        <v>259</v>
      </c>
      <c r="D7" s="404"/>
      <c r="E7" s="1"/>
      <c r="F7" s="6"/>
      <c r="G7" s="1"/>
      <c r="H7" s="1"/>
      <c r="I7" s="1"/>
      <c r="J7" s="1"/>
      <c r="K7" s="1"/>
      <c r="L7" s="1"/>
      <c r="M7" s="1"/>
      <c r="N7" s="1"/>
    </row>
    <row r="8" spans="2:19" x14ac:dyDescent="0.25">
      <c r="B8" s="24" t="s">
        <v>260</v>
      </c>
      <c r="C8" s="409"/>
      <c r="D8" s="404"/>
      <c r="E8" s="1"/>
      <c r="F8" s="6"/>
      <c r="G8" s="1"/>
      <c r="H8" s="1"/>
      <c r="I8" s="1"/>
      <c r="J8" s="1"/>
      <c r="K8" s="1"/>
      <c r="L8" s="1"/>
      <c r="M8" s="1"/>
      <c r="N8" s="1"/>
    </row>
    <row r="9" spans="2:19" x14ac:dyDescent="0.25">
      <c r="B9" s="24" t="s">
        <v>261</v>
      </c>
      <c r="C9" s="410"/>
      <c r="D9" s="404"/>
      <c r="E9" s="1"/>
      <c r="F9" s="6"/>
      <c r="G9" s="1"/>
      <c r="H9" s="1"/>
      <c r="I9" s="1"/>
      <c r="J9" s="1"/>
      <c r="K9" s="1"/>
      <c r="L9" s="1"/>
      <c r="M9" s="1"/>
      <c r="N9" s="1"/>
    </row>
    <row r="10" spans="2:19" x14ac:dyDescent="0.25">
      <c r="B10" s="24" t="s">
        <v>262</v>
      </c>
      <c r="C10" s="409"/>
      <c r="D10" s="404"/>
      <c r="E10" s="1"/>
      <c r="F10" s="6"/>
      <c r="G10" s="1"/>
      <c r="H10" s="1"/>
      <c r="I10" s="1"/>
      <c r="J10" s="1"/>
      <c r="K10" s="1"/>
      <c r="L10" s="1"/>
      <c r="M10" s="1"/>
      <c r="N10" s="1"/>
    </row>
    <row r="11" spans="2:19" s="11" customFormat="1" x14ac:dyDescent="0.25">
      <c r="B11" s="24" t="s">
        <v>263</v>
      </c>
      <c r="C11" s="409" t="s">
        <v>264</v>
      </c>
      <c r="D11" s="404"/>
      <c r="E11" s="29"/>
      <c r="F11" s="7"/>
      <c r="G11" s="29"/>
      <c r="H11" s="7"/>
      <c r="I11" s="9"/>
      <c r="J11" s="9"/>
      <c r="K11" s="9"/>
      <c r="L11" s="9"/>
      <c r="M11" s="8"/>
      <c r="N11" s="8"/>
      <c r="O11" s="10"/>
      <c r="P11" s="9"/>
      <c r="Q11" s="9"/>
      <c r="R11" s="9"/>
      <c r="S11" s="9"/>
    </row>
    <row r="12" spans="2:19" s="45" customFormat="1" x14ac:dyDescent="0.25">
      <c r="B12" s="25"/>
      <c r="C12" s="39"/>
      <c r="D12" s="40"/>
      <c r="E12" s="47"/>
      <c r="F12" s="41"/>
      <c r="G12" s="47"/>
      <c r="H12" s="41"/>
      <c r="I12" s="42"/>
      <c r="J12" s="42"/>
      <c r="K12" s="42"/>
      <c r="L12" s="42"/>
      <c r="M12" s="43"/>
      <c r="N12" s="43"/>
      <c r="O12" s="44"/>
      <c r="P12" s="42"/>
      <c r="Q12" s="42"/>
      <c r="R12" s="42"/>
      <c r="S12" s="42"/>
    </row>
    <row r="13" spans="2:19" x14ac:dyDescent="0.25">
      <c r="B13" s="606" t="s">
        <v>265</v>
      </c>
      <c r="C13" s="607"/>
      <c r="D13" s="607"/>
      <c r="E13" s="607"/>
      <c r="F13" s="607"/>
      <c r="G13" s="607"/>
      <c r="H13" s="607"/>
      <c r="I13" s="31"/>
      <c r="J13" s="31"/>
      <c r="K13" s="31"/>
      <c r="L13" s="31"/>
      <c r="M13" s="32"/>
      <c r="N13" s="32"/>
      <c r="O13" s="32"/>
      <c r="P13" s="32"/>
      <c r="Q13" s="32"/>
      <c r="R13" s="33"/>
    </row>
    <row r="14" spans="2:19" s="310" customFormat="1" x14ac:dyDescent="0.25">
      <c r="B14" s="302" t="s">
        <v>266</v>
      </c>
      <c r="C14" s="303"/>
      <c r="D14" s="303"/>
      <c r="E14" s="303"/>
      <c r="F14" s="303"/>
      <c r="G14" s="303"/>
      <c r="H14" s="303"/>
      <c r="I14" s="303"/>
      <c r="J14" s="303"/>
      <c r="K14" s="303"/>
      <c r="L14" s="303"/>
      <c r="M14" s="304"/>
      <c r="N14" s="304"/>
      <c r="O14" s="304"/>
      <c r="P14" s="304"/>
      <c r="Q14" s="304"/>
      <c r="R14" s="309"/>
    </row>
    <row r="15" spans="2:19" s="310" customFormat="1" x14ac:dyDescent="0.25">
      <c r="B15" s="302" t="s">
        <v>267</v>
      </c>
      <c r="C15" s="303"/>
      <c r="D15" s="303"/>
      <c r="E15" s="303"/>
      <c r="F15" s="303"/>
      <c r="G15" s="303"/>
      <c r="H15" s="303"/>
      <c r="I15" s="303"/>
      <c r="J15" s="303"/>
      <c r="K15" s="303"/>
      <c r="L15" s="303"/>
      <c r="M15" s="304"/>
      <c r="N15" s="304"/>
      <c r="O15" s="304"/>
      <c r="P15" s="304"/>
      <c r="Q15" s="304"/>
      <c r="R15" s="309"/>
    </row>
    <row r="16" spans="2:19" s="310" customFormat="1" ht="45.75" customHeight="1" x14ac:dyDescent="0.25">
      <c r="B16" s="611" t="s">
        <v>268</v>
      </c>
      <c r="C16" s="611"/>
      <c r="D16" s="611"/>
      <c r="E16" s="611"/>
      <c r="F16" s="611"/>
      <c r="G16" s="611"/>
      <c r="H16" s="611"/>
      <c r="I16" s="611"/>
      <c r="J16" s="611"/>
      <c r="K16" s="611"/>
      <c r="L16" s="611"/>
      <c r="M16" s="611"/>
      <c r="N16" s="611"/>
      <c r="O16" s="155"/>
      <c r="P16" s="155"/>
      <c r="Q16" s="155"/>
    </row>
    <row r="17" spans="2:26" s="310" customFormat="1" ht="21" customHeight="1" x14ac:dyDescent="0.25">
      <c r="B17" s="19" t="s">
        <v>269</v>
      </c>
      <c r="C17" s="311"/>
      <c r="D17" s="311"/>
      <c r="E17" s="311"/>
      <c r="F17" s="311"/>
      <c r="G17" s="311"/>
      <c r="H17" s="311"/>
      <c r="I17" s="311"/>
      <c r="J17" s="311"/>
      <c r="K17" s="311"/>
      <c r="L17" s="311"/>
      <c r="M17" s="311"/>
      <c r="N17" s="311"/>
      <c r="O17" s="155"/>
      <c r="P17" s="155"/>
      <c r="Q17" s="155"/>
    </row>
    <row r="18" spans="2:26" ht="15.75" thickBot="1" x14ac:dyDescent="0.3">
      <c r="B18" s="17"/>
      <c r="C18" s="17"/>
      <c r="D18" s="17"/>
      <c r="E18" s="17"/>
      <c r="F18" s="17"/>
      <c r="G18" s="17"/>
      <c r="H18" s="17"/>
      <c r="I18" s="12"/>
      <c r="J18" s="12"/>
      <c r="K18" s="12"/>
      <c r="L18" s="12"/>
      <c r="M18" s="12"/>
      <c r="N18" s="12"/>
      <c r="O18" s="12"/>
    </row>
    <row r="19" spans="2:26" s="21" customFormat="1" x14ac:dyDescent="0.25">
      <c r="B19" s="621" t="s">
        <v>270</v>
      </c>
      <c r="C19" s="622"/>
      <c r="D19" s="622"/>
      <c r="E19" s="623"/>
      <c r="F19" s="633" t="s">
        <v>271</v>
      </c>
      <c r="G19" s="634"/>
      <c r="H19" s="634"/>
      <c r="I19" s="635"/>
      <c r="J19" s="627" t="s">
        <v>301</v>
      </c>
      <c r="K19" s="628"/>
      <c r="L19" s="628"/>
      <c r="M19" s="628"/>
      <c r="N19" s="629"/>
      <c r="O19" s="616" t="s">
        <v>302</v>
      </c>
      <c r="P19" s="617"/>
      <c r="Q19" s="617"/>
      <c r="R19" s="617"/>
      <c r="S19" s="617"/>
      <c r="T19" s="617"/>
      <c r="U19" s="617"/>
      <c r="V19" s="617"/>
      <c r="W19" s="617"/>
      <c r="X19" s="617"/>
      <c r="Y19" s="617"/>
      <c r="Z19" s="618"/>
    </row>
    <row r="20" spans="2:26" s="21" customFormat="1" x14ac:dyDescent="0.25">
      <c r="B20" s="624"/>
      <c r="C20" s="625"/>
      <c r="D20" s="625"/>
      <c r="E20" s="626"/>
      <c r="F20" s="636"/>
      <c r="G20" s="637"/>
      <c r="H20" s="637"/>
      <c r="I20" s="638"/>
      <c r="J20" s="630"/>
      <c r="K20" s="631"/>
      <c r="L20" s="631"/>
      <c r="M20" s="631"/>
      <c r="N20" s="632"/>
      <c r="O20" s="614" t="s">
        <v>303</v>
      </c>
      <c r="P20" s="615"/>
      <c r="Q20" s="619" t="s">
        <v>304</v>
      </c>
      <c r="R20" s="619"/>
      <c r="S20" s="619" t="s">
        <v>305</v>
      </c>
      <c r="T20" s="619"/>
      <c r="U20" s="619" t="s">
        <v>306</v>
      </c>
      <c r="V20" s="619"/>
      <c r="W20" s="619" t="s">
        <v>307</v>
      </c>
      <c r="X20" s="619"/>
      <c r="Y20" s="619" t="s">
        <v>308</v>
      </c>
      <c r="Z20" s="620"/>
    </row>
    <row r="21" spans="2:26" s="69" customFormat="1" ht="26.25" thickBot="1" x14ac:dyDescent="0.3">
      <c r="B21" s="488" t="s">
        <v>274</v>
      </c>
      <c r="C21" s="489" t="s">
        <v>275</v>
      </c>
      <c r="D21" s="489" t="s">
        <v>309</v>
      </c>
      <c r="E21" s="490" t="s">
        <v>277</v>
      </c>
      <c r="F21" s="386" t="s">
        <v>278</v>
      </c>
      <c r="G21" s="387" t="s">
        <v>310</v>
      </c>
      <c r="H21" s="387" t="s">
        <v>280</v>
      </c>
      <c r="I21" s="491" t="s">
        <v>281</v>
      </c>
      <c r="J21" s="300" t="s">
        <v>282</v>
      </c>
      <c r="K21" s="476" t="s">
        <v>283</v>
      </c>
      <c r="L21" s="313" t="s">
        <v>217</v>
      </c>
      <c r="M21" s="492" t="s">
        <v>311</v>
      </c>
      <c r="N21" s="490" t="s">
        <v>312</v>
      </c>
      <c r="O21" s="300" t="s">
        <v>313</v>
      </c>
      <c r="P21" s="476" t="s">
        <v>314</v>
      </c>
      <c r="Q21" s="476" t="s">
        <v>313</v>
      </c>
      <c r="R21" s="476" t="s">
        <v>314</v>
      </c>
      <c r="S21" s="476" t="s">
        <v>313</v>
      </c>
      <c r="T21" s="476" t="s">
        <v>314</v>
      </c>
      <c r="U21" s="476" t="s">
        <v>313</v>
      </c>
      <c r="V21" s="476" t="s">
        <v>314</v>
      </c>
      <c r="W21" s="476" t="s">
        <v>313</v>
      </c>
      <c r="X21" s="476" t="s">
        <v>314</v>
      </c>
      <c r="Y21" s="476" t="s">
        <v>313</v>
      </c>
      <c r="Z21" s="477" t="s">
        <v>314</v>
      </c>
    </row>
    <row r="22" spans="2:26" s="13" customFormat="1" ht="18.600000000000001" customHeight="1" x14ac:dyDescent="0.2">
      <c r="B22" s="487" t="s">
        <v>286</v>
      </c>
      <c r="C22" s="453" t="s">
        <v>287</v>
      </c>
      <c r="D22" s="454" t="s">
        <v>288</v>
      </c>
      <c r="E22" s="493">
        <f t="shared" ref="E22:E52" si="0">O22+Q22+S22+U22+W22+Y22</f>
        <v>3</v>
      </c>
      <c r="F22" s="479" t="s">
        <v>289</v>
      </c>
      <c r="G22" s="480" t="s">
        <v>290</v>
      </c>
      <c r="H22" s="494" t="s">
        <v>292</v>
      </c>
      <c r="I22" s="495">
        <v>1</v>
      </c>
      <c r="J22" s="322">
        <v>0</v>
      </c>
      <c r="K22" s="317">
        <v>0</v>
      </c>
      <c r="L22" s="317">
        <v>0</v>
      </c>
      <c r="M22" s="317">
        <v>0</v>
      </c>
      <c r="N22" s="317">
        <v>0</v>
      </c>
      <c r="O22" s="496">
        <v>1</v>
      </c>
      <c r="P22" s="317" t="s">
        <v>315</v>
      </c>
      <c r="Q22" s="497">
        <v>0</v>
      </c>
      <c r="R22" s="317">
        <v>0</v>
      </c>
      <c r="S22" s="497">
        <v>1</v>
      </c>
      <c r="T22" s="317" t="s">
        <v>315</v>
      </c>
      <c r="U22" s="497">
        <v>0</v>
      </c>
      <c r="V22" s="317">
        <v>0</v>
      </c>
      <c r="W22" s="497">
        <v>0</v>
      </c>
      <c r="X22" s="317">
        <v>0</v>
      </c>
      <c r="Y22" s="497">
        <v>1</v>
      </c>
      <c r="Z22" s="498" t="s">
        <v>315</v>
      </c>
    </row>
    <row r="23" spans="2:26" s="13" customFormat="1" ht="18.600000000000001" customHeight="1" x14ac:dyDescent="0.2">
      <c r="B23" s="462" t="s">
        <v>35</v>
      </c>
      <c r="C23" s="499" t="s">
        <v>35</v>
      </c>
      <c r="D23" s="499" t="s">
        <v>35</v>
      </c>
      <c r="E23" s="500">
        <f t="shared" si="0"/>
        <v>0</v>
      </c>
      <c r="F23" s="501" t="s">
        <v>35</v>
      </c>
      <c r="G23" s="502" t="s">
        <v>35</v>
      </c>
      <c r="H23" s="503">
        <v>0</v>
      </c>
      <c r="I23" s="504">
        <v>0</v>
      </c>
      <c r="J23" s="505">
        <v>0</v>
      </c>
      <c r="K23" s="506">
        <v>0</v>
      </c>
      <c r="L23" s="506">
        <v>0</v>
      </c>
      <c r="M23" s="506">
        <v>0</v>
      </c>
      <c r="N23" s="507">
        <v>0</v>
      </c>
      <c r="O23" s="508">
        <v>0</v>
      </c>
      <c r="P23" s="509">
        <v>0</v>
      </c>
      <c r="Q23" s="510">
        <v>0</v>
      </c>
      <c r="R23" s="509">
        <v>0</v>
      </c>
      <c r="S23" s="510">
        <v>0</v>
      </c>
      <c r="T23" s="509">
        <v>0</v>
      </c>
      <c r="U23" s="510">
        <v>0</v>
      </c>
      <c r="V23" s="509">
        <v>0</v>
      </c>
      <c r="W23" s="510">
        <v>0</v>
      </c>
      <c r="X23" s="509">
        <v>0</v>
      </c>
      <c r="Y23" s="510">
        <v>0</v>
      </c>
      <c r="Z23" s="511">
        <v>0</v>
      </c>
    </row>
    <row r="24" spans="2:26" s="13" customFormat="1" ht="18.600000000000001" customHeight="1" x14ac:dyDescent="0.2">
      <c r="B24" s="48"/>
      <c r="C24" s="49"/>
      <c r="D24" s="49"/>
      <c r="E24" s="50">
        <f t="shared" si="0"/>
        <v>0</v>
      </c>
      <c r="F24" s="481"/>
      <c r="G24" s="482"/>
      <c r="H24" s="411"/>
      <c r="I24" s="412"/>
      <c r="J24" s="322">
        <f t="shared" ref="J24:J52" si="1">H24-K24</f>
        <v>0</v>
      </c>
      <c r="K24" s="317">
        <f t="shared" ref="K24:K52" si="2">H24*I24</f>
        <v>0</v>
      </c>
      <c r="L24" s="327">
        <f t="shared" ref="L24:L52" si="3">E24*H24</f>
        <v>0</v>
      </c>
      <c r="M24" s="327">
        <f t="shared" ref="M24:M52" si="4">E24*J24</f>
        <v>0</v>
      </c>
      <c r="N24" s="51">
        <f t="shared" ref="N24:N52" si="5">E24*K24</f>
        <v>0</v>
      </c>
      <c r="O24" s="52"/>
      <c r="P24" s="53">
        <f t="shared" ref="P24:P52" si="6">H24*I24*O24</f>
        <v>0</v>
      </c>
      <c r="Q24" s="56"/>
      <c r="R24" s="53">
        <f t="shared" ref="R24:R52" si="7">H24*I24*Q24</f>
        <v>0</v>
      </c>
      <c r="S24" s="56"/>
      <c r="T24" s="53">
        <f t="shared" ref="T24:T52" si="8">H24*I24*S24</f>
        <v>0</v>
      </c>
      <c r="U24" s="56"/>
      <c r="V24" s="53">
        <f t="shared" ref="V24:V52" si="9">H24*I24*U24</f>
        <v>0</v>
      </c>
      <c r="W24" s="56"/>
      <c r="X24" s="53">
        <f t="shared" ref="X24:X52" si="10">H24*I24*W24</f>
        <v>0</v>
      </c>
      <c r="Y24" s="54"/>
      <c r="Z24" s="55">
        <f t="shared" ref="Z24:Z52" si="11">H24*I24*Y24</f>
        <v>0</v>
      </c>
    </row>
    <row r="25" spans="2:26" s="13" customFormat="1" ht="18.600000000000001" customHeight="1" x14ac:dyDescent="0.2">
      <c r="B25" s="48"/>
      <c r="C25" s="49"/>
      <c r="D25" s="49"/>
      <c r="E25" s="50">
        <f t="shared" si="0"/>
        <v>0</v>
      </c>
      <c r="F25" s="481"/>
      <c r="G25" s="482"/>
      <c r="H25" s="411"/>
      <c r="I25" s="412"/>
      <c r="J25" s="322">
        <f t="shared" si="1"/>
        <v>0</v>
      </c>
      <c r="K25" s="317">
        <f t="shared" si="2"/>
        <v>0</v>
      </c>
      <c r="L25" s="327">
        <f t="shared" si="3"/>
        <v>0</v>
      </c>
      <c r="M25" s="327">
        <f t="shared" si="4"/>
        <v>0</v>
      </c>
      <c r="N25" s="51">
        <f t="shared" si="5"/>
        <v>0</v>
      </c>
      <c r="O25" s="52"/>
      <c r="P25" s="53">
        <f t="shared" si="6"/>
        <v>0</v>
      </c>
      <c r="Q25" s="56"/>
      <c r="R25" s="53">
        <f t="shared" si="7"/>
        <v>0</v>
      </c>
      <c r="S25" s="56"/>
      <c r="T25" s="53">
        <f t="shared" si="8"/>
        <v>0</v>
      </c>
      <c r="U25" s="56"/>
      <c r="V25" s="53">
        <f t="shared" si="9"/>
        <v>0</v>
      </c>
      <c r="W25" s="56"/>
      <c r="X25" s="53">
        <f t="shared" si="10"/>
        <v>0</v>
      </c>
      <c r="Y25" s="54"/>
      <c r="Z25" s="55">
        <f t="shared" si="11"/>
        <v>0</v>
      </c>
    </row>
    <row r="26" spans="2:26" s="13" customFormat="1" ht="18.600000000000001" customHeight="1" x14ac:dyDescent="0.2">
      <c r="B26" s="48"/>
      <c r="C26" s="49"/>
      <c r="D26" s="49"/>
      <c r="E26" s="50">
        <f t="shared" si="0"/>
        <v>0</v>
      </c>
      <c r="F26" s="481"/>
      <c r="G26" s="482"/>
      <c r="H26" s="411"/>
      <c r="I26" s="412"/>
      <c r="J26" s="322">
        <f t="shared" si="1"/>
        <v>0</v>
      </c>
      <c r="K26" s="317">
        <f t="shared" si="2"/>
        <v>0</v>
      </c>
      <c r="L26" s="327">
        <f t="shared" si="3"/>
        <v>0</v>
      </c>
      <c r="M26" s="327">
        <f t="shared" si="4"/>
        <v>0</v>
      </c>
      <c r="N26" s="51">
        <f t="shared" si="5"/>
        <v>0</v>
      </c>
      <c r="O26" s="52"/>
      <c r="P26" s="53">
        <f t="shared" si="6"/>
        <v>0</v>
      </c>
      <c r="Q26" s="56"/>
      <c r="R26" s="53">
        <f t="shared" si="7"/>
        <v>0</v>
      </c>
      <c r="S26" s="56"/>
      <c r="T26" s="53">
        <f t="shared" si="8"/>
        <v>0</v>
      </c>
      <c r="U26" s="56"/>
      <c r="V26" s="53">
        <f t="shared" si="9"/>
        <v>0</v>
      </c>
      <c r="W26" s="56"/>
      <c r="X26" s="53">
        <f t="shared" si="10"/>
        <v>0</v>
      </c>
      <c r="Y26" s="54"/>
      <c r="Z26" s="55">
        <f t="shared" si="11"/>
        <v>0</v>
      </c>
    </row>
    <row r="27" spans="2:26" s="13" customFormat="1" ht="18.600000000000001" customHeight="1" x14ac:dyDescent="0.2">
      <c r="B27" s="48"/>
      <c r="C27" s="49"/>
      <c r="D27" s="49"/>
      <c r="E27" s="50">
        <f t="shared" si="0"/>
        <v>0</v>
      </c>
      <c r="F27" s="481"/>
      <c r="G27" s="482"/>
      <c r="H27" s="411"/>
      <c r="I27" s="412"/>
      <c r="J27" s="322">
        <f t="shared" si="1"/>
        <v>0</v>
      </c>
      <c r="K27" s="317">
        <f t="shared" si="2"/>
        <v>0</v>
      </c>
      <c r="L27" s="327">
        <f t="shared" si="3"/>
        <v>0</v>
      </c>
      <c r="M27" s="327">
        <f t="shared" si="4"/>
        <v>0</v>
      </c>
      <c r="N27" s="51">
        <f t="shared" si="5"/>
        <v>0</v>
      </c>
      <c r="O27" s="52"/>
      <c r="P27" s="53">
        <f t="shared" si="6"/>
        <v>0</v>
      </c>
      <c r="Q27" s="56"/>
      <c r="R27" s="53">
        <f t="shared" si="7"/>
        <v>0</v>
      </c>
      <c r="S27" s="56"/>
      <c r="T27" s="53">
        <f t="shared" si="8"/>
        <v>0</v>
      </c>
      <c r="U27" s="56"/>
      <c r="V27" s="53">
        <f t="shared" si="9"/>
        <v>0</v>
      </c>
      <c r="W27" s="56"/>
      <c r="X27" s="53">
        <f t="shared" si="10"/>
        <v>0</v>
      </c>
      <c r="Y27" s="54"/>
      <c r="Z27" s="55">
        <f t="shared" si="11"/>
        <v>0</v>
      </c>
    </row>
    <row r="28" spans="2:26" s="13" customFormat="1" ht="18.600000000000001" customHeight="1" x14ac:dyDescent="0.2">
      <c r="B28" s="48"/>
      <c r="C28" s="49"/>
      <c r="D28" s="49"/>
      <c r="E28" s="50">
        <f t="shared" si="0"/>
        <v>0</v>
      </c>
      <c r="F28" s="481"/>
      <c r="G28" s="482"/>
      <c r="H28" s="411"/>
      <c r="I28" s="412"/>
      <c r="J28" s="322">
        <f t="shared" si="1"/>
        <v>0</v>
      </c>
      <c r="K28" s="317">
        <f t="shared" si="2"/>
        <v>0</v>
      </c>
      <c r="L28" s="327">
        <f t="shared" si="3"/>
        <v>0</v>
      </c>
      <c r="M28" s="327">
        <f t="shared" si="4"/>
        <v>0</v>
      </c>
      <c r="N28" s="51">
        <f t="shared" si="5"/>
        <v>0</v>
      </c>
      <c r="O28" s="52"/>
      <c r="P28" s="53">
        <f t="shared" si="6"/>
        <v>0</v>
      </c>
      <c r="Q28" s="56"/>
      <c r="R28" s="53">
        <f t="shared" si="7"/>
        <v>0</v>
      </c>
      <c r="S28" s="56"/>
      <c r="T28" s="53">
        <f t="shared" si="8"/>
        <v>0</v>
      </c>
      <c r="U28" s="56"/>
      <c r="V28" s="53">
        <f t="shared" si="9"/>
        <v>0</v>
      </c>
      <c r="W28" s="56"/>
      <c r="X28" s="53">
        <f t="shared" si="10"/>
        <v>0</v>
      </c>
      <c r="Y28" s="54"/>
      <c r="Z28" s="55">
        <f t="shared" si="11"/>
        <v>0</v>
      </c>
    </row>
    <row r="29" spans="2:26" s="13" customFormat="1" ht="18.600000000000001" customHeight="1" x14ac:dyDescent="0.2">
      <c r="B29" s="48"/>
      <c r="C29" s="49"/>
      <c r="D29" s="49"/>
      <c r="E29" s="50">
        <f t="shared" si="0"/>
        <v>0</v>
      </c>
      <c r="F29" s="481"/>
      <c r="G29" s="482"/>
      <c r="H29" s="411"/>
      <c r="I29" s="412"/>
      <c r="J29" s="322">
        <f t="shared" si="1"/>
        <v>0</v>
      </c>
      <c r="K29" s="317">
        <f t="shared" si="2"/>
        <v>0</v>
      </c>
      <c r="L29" s="327">
        <f t="shared" si="3"/>
        <v>0</v>
      </c>
      <c r="M29" s="327">
        <f t="shared" si="4"/>
        <v>0</v>
      </c>
      <c r="N29" s="51">
        <f t="shared" si="5"/>
        <v>0</v>
      </c>
      <c r="O29" s="52"/>
      <c r="P29" s="53">
        <f t="shared" si="6"/>
        <v>0</v>
      </c>
      <c r="Q29" s="56"/>
      <c r="R29" s="53">
        <f t="shared" si="7"/>
        <v>0</v>
      </c>
      <c r="S29" s="56"/>
      <c r="T29" s="53">
        <f t="shared" si="8"/>
        <v>0</v>
      </c>
      <c r="U29" s="56"/>
      <c r="V29" s="53">
        <f t="shared" si="9"/>
        <v>0</v>
      </c>
      <c r="W29" s="56"/>
      <c r="X29" s="53">
        <f t="shared" si="10"/>
        <v>0</v>
      </c>
      <c r="Y29" s="54"/>
      <c r="Z29" s="55">
        <f t="shared" si="11"/>
        <v>0</v>
      </c>
    </row>
    <row r="30" spans="2:26" s="13" customFormat="1" ht="18.600000000000001" customHeight="1" x14ac:dyDescent="0.2">
      <c r="B30" s="48"/>
      <c r="C30" s="49"/>
      <c r="D30" s="49"/>
      <c r="E30" s="50">
        <f t="shared" si="0"/>
        <v>0</v>
      </c>
      <c r="F30" s="481"/>
      <c r="G30" s="482"/>
      <c r="H30" s="411"/>
      <c r="I30" s="412"/>
      <c r="J30" s="322">
        <f t="shared" si="1"/>
        <v>0</v>
      </c>
      <c r="K30" s="317">
        <f t="shared" si="2"/>
        <v>0</v>
      </c>
      <c r="L30" s="327">
        <f t="shared" si="3"/>
        <v>0</v>
      </c>
      <c r="M30" s="327">
        <f t="shared" si="4"/>
        <v>0</v>
      </c>
      <c r="N30" s="51">
        <f t="shared" si="5"/>
        <v>0</v>
      </c>
      <c r="O30" s="52"/>
      <c r="P30" s="53">
        <f t="shared" si="6"/>
        <v>0</v>
      </c>
      <c r="Q30" s="56"/>
      <c r="R30" s="53">
        <f t="shared" si="7"/>
        <v>0</v>
      </c>
      <c r="S30" s="56"/>
      <c r="T30" s="53">
        <f t="shared" si="8"/>
        <v>0</v>
      </c>
      <c r="U30" s="56"/>
      <c r="V30" s="53">
        <f t="shared" si="9"/>
        <v>0</v>
      </c>
      <c r="W30" s="56"/>
      <c r="X30" s="53">
        <f t="shared" si="10"/>
        <v>0</v>
      </c>
      <c r="Y30" s="54"/>
      <c r="Z30" s="55">
        <f t="shared" si="11"/>
        <v>0</v>
      </c>
    </row>
    <row r="31" spans="2:26" s="13" customFormat="1" ht="18.600000000000001" customHeight="1" x14ac:dyDescent="0.2">
      <c r="B31" s="48"/>
      <c r="C31" s="49"/>
      <c r="D31" s="49"/>
      <c r="E31" s="50">
        <f t="shared" si="0"/>
        <v>0</v>
      </c>
      <c r="F31" s="481"/>
      <c r="G31" s="482"/>
      <c r="H31" s="411"/>
      <c r="I31" s="412"/>
      <c r="J31" s="322">
        <f t="shared" si="1"/>
        <v>0</v>
      </c>
      <c r="K31" s="317">
        <f t="shared" si="2"/>
        <v>0</v>
      </c>
      <c r="L31" s="327">
        <f t="shared" si="3"/>
        <v>0</v>
      </c>
      <c r="M31" s="327">
        <f t="shared" si="4"/>
        <v>0</v>
      </c>
      <c r="N31" s="51">
        <f t="shared" si="5"/>
        <v>0</v>
      </c>
      <c r="O31" s="52"/>
      <c r="P31" s="53">
        <f t="shared" si="6"/>
        <v>0</v>
      </c>
      <c r="Q31" s="56"/>
      <c r="R31" s="53">
        <f t="shared" si="7"/>
        <v>0</v>
      </c>
      <c r="S31" s="56"/>
      <c r="T31" s="53">
        <f t="shared" si="8"/>
        <v>0</v>
      </c>
      <c r="U31" s="56"/>
      <c r="V31" s="53">
        <f t="shared" si="9"/>
        <v>0</v>
      </c>
      <c r="W31" s="56"/>
      <c r="X31" s="53">
        <f t="shared" si="10"/>
        <v>0</v>
      </c>
      <c r="Y31" s="54"/>
      <c r="Z31" s="55">
        <f t="shared" si="11"/>
        <v>0</v>
      </c>
    </row>
    <row r="32" spans="2:26" s="13" customFormat="1" ht="18.600000000000001" customHeight="1" x14ac:dyDescent="0.2">
      <c r="B32" s="48"/>
      <c r="C32" s="49"/>
      <c r="D32" s="49"/>
      <c r="E32" s="50">
        <f t="shared" si="0"/>
        <v>0</v>
      </c>
      <c r="F32" s="481"/>
      <c r="G32" s="482"/>
      <c r="H32" s="411"/>
      <c r="I32" s="412"/>
      <c r="J32" s="322">
        <f t="shared" si="1"/>
        <v>0</v>
      </c>
      <c r="K32" s="317">
        <f t="shared" si="2"/>
        <v>0</v>
      </c>
      <c r="L32" s="327">
        <f t="shared" si="3"/>
        <v>0</v>
      </c>
      <c r="M32" s="327">
        <f t="shared" si="4"/>
        <v>0</v>
      </c>
      <c r="N32" s="51">
        <f t="shared" si="5"/>
        <v>0</v>
      </c>
      <c r="O32" s="52"/>
      <c r="P32" s="53">
        <f t="shared" si="6"/>
        <v>0</v>
      </c>
      <c r="Q32" s="56"/>
      <c r="R32" s="53">
        <f t="shared" si="7"/>
        <v>0</v>
      </c>
      <c r="S32" s="56"/>
      <c r="T32" s="53">
        <f t="shared" si="8"/>
        <v>0</v>
      </c>
      <c r="U32" s="56"/>
      <c r="V32" s="53">
        <f t="shared" si="9"/>
        <v>0</v>
      </c>
      <c r="W32" s="56"/>
      <c r="X32" s="53">
        <f t="shared" si="10"/>
        <v>0</v>
      </c>
      <c r="Y32" s="54"/>
      <c r="Z32" s="55">
        <f t="shared" si="11"/>
        <v>0</v>
      </c>
    </row>
    <row r="33" spans="2:26" s="13" customFormat="1" ht="18.600000000000001" customHeight="1" x14ac:dyDescent="0.2">
      <c r="B33" s="48"/>
      <c r="C33" s="49"/>
      <c r="D33" s="49"/>
      <c r="E33" s="50">
        <f t="shared" si="0"/>
        <v>0</v>
      </c>
      <c r="F33" s="481"/>
      <c r="G33" s="482"/>
      <c r="H33" s="411"/>
      <c r="I33" s="412"/>
      <c r="J33" s="322">
        <f t="shared" si="1"/>
        <v>0</v>
      </c>
      <c r="K33" s="317">
        <f t="shared" si="2"/>
        <v>0</v>
      </c>
      <c r="L33" s="327">
        <f t="shared" si="3"/>
        <v>0</v>
      </c>
      <c r="M33" s="327">
        <f t="shared" si="4"/>
        <v>0</v>
      </c>
      <c r="N33" s="51">
        <f t="shared" si="5"/>
        <v>0</v>
      </c>
      <c r="O33" s="52"/>
      <c r="P33" s="53">
        <f t="shared" si="6"/>
        <v>0</v>
      </c>
      <c r="Q33" s="56"/>
      <c r="R33" s="53">
        <f t="shared" si="7"/>
        <v>0</v>
      </c>
      <c r="S33" s="56"/>
      <c r="T33" s="53">
        <f t="shared" si="8"/>
        <v>0</v>
      </c>
      <c r="U33" s="56"/>
      <c r="V33" s="53">
        <f t="shared" si="9"/>
        <v>0</v>
      </c>
      <c r="W33" s="56"/>
      <c r="X33" s="53">
        <f t="shared" si="10"/>
        <v>0</v>
      </c>
      <c r="Y33" s="54"/>
      <c r="Z33" s="55">
        <f t="shared" si="11"/>
        <v>0</v>
      </c>
    </row>
    <row r="34" spans="2:26" s="13" customFormat="1" ht="18.600000000000001" customHeight="1" x14ac:dyDescent="0.2">
      <c r="B34" s="48"/>
      <c r="C34" s="49"/>
      <c r="D34" s="49"/>
      <c r="E34" s="50">
        <f t="shared" si="0"/>
        <v>0</v>
      </c>
      <c r="F34" s="481"/>
      <c r="G34" s="482"/>
      <c r="H34" s="411"/>
      <c r="I34" s="412"/>
      <c r="J34" s="322">
        <f t="shared" si="1"/>
        <v>0</v>
      </c>
      <c r="K34" s="317">
        <f t="shared" si="2"/>
        <v>0</v>
      </c>
      <c r="L34" s="327">
        <f t="shared" si="3"/>
        <v>0</v>
      </c>
      <c r="M34" s="327">
        <f t="shared" si="4"/>
        <v>0</v>
      </c>
      <c r="N34" s="51">
        <f t="shared" si="5"/>
        <v>0</v>
      </c>
      <c r="O34" s="52"/>
      <c r="P34" s="53">
        <f t="shared" si="6"/>
        <v>0</v>
      </c>
      <c r="Q34" s="56"/>
      <c r="R34" s="53">
        <f t="shared" si="7"/>
        <v>0</v>
      </c>
      <c r="S34" s="56"/>
      <c r="T34" s="53">
        <f t="shared" si="8"/>
        <v>0</v>
      </c>
      <c r="U34" s="56"/>
      <c r="V34" s="53">
        <f t="shared" si="9"/>
        <v>0</v>
      </c>
      <c r="W34" s="56"/>
      <c r="X34" s="53">
        <f t="shared" si="10"/>
        <v>0</v>
      </c>
      <c r="Y34" s="54"/>
      <c r="Z34" s="55">
        <f t="shared" si="11"/>
        <v>0</v>
      </c>
    </row>
    <row r="35" spans="2:26" s="13" customFormat="1" ht="18.600000000000001" customHeight="1" x14ac:dyDescent="0.2">
      <c r="B35" s="48"/>
      <c r="C35" s="49"/>
      <c r="D35" s="49"/>
      <c r="E35" s="50">
        <f t="shared" si="0"/>
        <v>0</v>
      </c>
      <c r="F35" s="481"/>
      <c r="G35" s="482"/>
      <c r="H35" s="411"/>
      <c r="I35" s="412"/>
      <c r="J35" s="322">
        <f t="shared" si="1"/>
        <v>0</v>
      </c>
      <c r="K35" s="317">
        <f t="shared" si="2"/>
        <v>0</v>
      </c>
      <c r="L35" s="327">
        <f t="shared" si="3"/>
        <v>0</v>
      </c>
      <c r="M35" s="327">
        <f t="shared" si="4"/>
        <v>0</v>
      </c>
      <c r="N35" s="51">
        <f t="shared" si="5"/>
        <v>0</v>
      </c>
      <c r="O35" s="52"/>
      <c r="P35" s="53">
        <f t="shared" si="6"/>
        <v>0</v>
      </c>
      <c r="Q35" s="56"/>
      <c r="R35" s="53">
        <f t="shared" si="7"/>
        <v>0</v>
      </c>
      <c r="S35" s="56"/>
      <c r="T35" s="53">
        <f t="shared" si="8"/>
        <v>0</v>
      </c>
      <c r="U35" s="56"/>
      <c r="V35" s="53">
        <f t="shared" si="9"/>
        <v>0</v>
      </c>
      <c r="W35" s="56"/>
      <c r="X35" s="53">
        <f t="shared" si="10"/>
        <v>0</v>
      </c>
      <c r="Y35" s="54"/>
      <c r="Z35" s="55">
        <f t="shared" si="11"/>
        <v>0</v>
      </c>
    </row>
    <row r="36" spans="2:26" s="13" customFormat="1" ht="18.600000000000001" customHeight="1" x14ac:dyDescent="0.2">
      <c r="B36" s="48"/>
      <c r="C36" s="57"/>
      <c r="D36" s="57"/>
      <c r="E36" s="50">
        <f t="shared" si="0"/>
        <v>0</v>
      </c>
      <c r="F36" s="483"/>
      <c r="G36" s="484"/>
      <c r="H36" s="413"/>
      <c r="I36" s="414"/>
      <c r="J36" s="322">
        <f t="shared" si="1"/>
        <v>0</v>
      </c>
      <c r="K36" s="317">
        <f t="shared" si="2"/>
        <v>0</v>
      </c>
      <c r="L36" s="327">
        <f t="shared" si="3"/>
        <v>0</v>
      </c>
      <c r="M36" s="327">
        <f t="shared" si="4"/>
        <v>0</v>
      </c>
      <c r="N36" s="51">
        <f t="shared" si="5"/>
        <v>0</v>
      </c>
      <c r="O36" s="52"/>
      <c r="P36" s="53">
        <f t="shared" si="6"/>
        <v>0</v>
      </c>
      <c r="Q36" s="56"/>
      <c r="R36" s="53">
        <f t="shared" si="7"/>
        <v>0</v>
      </c>
      <c r="S36" s="56"/>
      <c r="T36" s="53">
        <f t="shared" si="8"/>
        <v>0</v>
      </c>
      <c r="U36" s="56"/>
      <c r="V36" s="53">
        <f t="shared" si="9"/>
        <v>0</v>
      </c>
      <c r="W36" s="56"/>
      <c r="X36" s="53">
        <f t="shared" si="10"/>
        <v>0</v>
      </c>
      <c r="Y36" s="54"/>
      <c r="Z36" s="55">
        <f t="shared" si="11"/>
        <v>0</v>
      </c>
    </row>
    <row r="37" spans="2:26" s="13" customFormat="1" ht="18.600000000000001" customHeight="1" x14ac:dyDescent="0.2">
      <c r="B37" s="48"/>
      <c r="C37" s="57"/>
      <c r="D37" s="57"/>
      <c r="E37" s="50">
        <f t="shared" si="0"/>
        <v>0</v>
      </c>
      <c r="F37" s="483"/>
      <c r="G37" s="484"/>
      <c r="H37" s="413"/>
      <c r="I37" s="414"/>
      <c r="J37" s="322">
        <f t="shared" si="1"/>
        <v>0</v>
      </c>
      <c r="K37" s="317">
        <f t="shared" si="2"/>
        <v>0</v>
      </c>
      <c r="L37" s="327">
        <f t="shared" si="3"/>
        <v>0</v>
      </c>
      <c r="M37" s="327">
        <f t="shared" si="4"/>
        <v>0</v>
      </c>
      <c r="N37" s="51">
        <f t="shared" si="5"/>
        <v>0</v>
      </c>
      <c r="O37" s="52"/>
      <c r="P37" s="53">
        <f t="shared" si="6"/>
        <v>0</v>
      </c>
      <c r="Q37" s="56"/>
      <c r="R37" s="53">
        <f t="shared" si="7"/>
        <v>0</v>
      </c>
      <c r="S37" s="56"/>
      <c r="T37" s="53">
        <f t="shared" si="8"/>
        <v>0</v>
      </c>
      <c r="U37" s="56"/>
      <c r="V37" s="53">
        <f t="shared" si="9"/>
        <v>0</v>
      </c>
      <c r="W37" s="56"/>
      <c r="X37" s="53">
        <f t="shared" si="10"/>
        <v>0</v>
      </c>
      <c r="Y37" s="54"/>
      <c r="Z37" s="55">
        <f t="shared" si="11"/>
        <v>0</v>
      </c>
    </row>
    <row r="38" spans="2:26" s="13" customFormat="1" ht="18.600000000000001" customHeight="1" x14ac:dyDescent="0.2">
      <c r="B38" s="48"/>
      <c r="C38" s="57"/>
      <c r="D38" s="57"/>
      <c r="E38" s="50">
        <f t="shared" si="0"/>
        <v>0</v>
      </c>
      <c r="F38" s="483"/>
      <c r="G38" s="484"/>
      <c r="H38" s="413"/>
      <c r="I38" s="414"/>
      <c r="J38" s="322">
        <f t="shared" si="1"/>
        <v>0</v>
      </c>
      <c r="K38" s="317">
        <f t="shared" si="2"/>
        <v>0</v>
      </c>
      <c r="L38" s="327">
        <f t="shared" si="3"/>
        <v>0</v>
      </c>
      <c r="M38" s="327">
        <f t="shared" si="4"/>
        <v>0</v>
      </c>
      <c r="N38" s="51">
        <f t="shared" si="5"/>
        <v>0</v>
      </c>
      <c r="O38" s="52"/>
      <c r="P38" s="53">
        <f t="shared" si="6"/>
        <v>0</v>
      </c>
      <c r="Q38" s="56"/>
      <c r="R38" s="53">
        <f t="shared" si="7"/>
        <v>0</v>
      </c>
      <c r="S38" s="56"/>
      <c r="T38" s="53">
        <f t="shared" si="8"/>
        <v>0</v>
      </c>
      <c r="U38" s="56"/>
      <c r="V38" s="53">
        <f t="shared" si="9"/>
        <v>0</v>
      </c>
      <c r="W38" s="56"/>
      <c r="X38" s="53">
        <f t="shared" si="10"/>
        <v>0</v>
      </c>
      <c r="Y38" s="54"/>
      <c r="Z38" s="55">
        <f t="shared" si="11"/>
        <v>0</v>
      </c>
    </row>
    <row r="39" spans="2:26" s="13" customFormat="1" ht="18.600000000000001" customHeight="1" x14ac:dyDescent="0.2">
      <c r="B39" s="48"/>
      <c r="C39" s="57"/>
      <c r="D39" s="57"/>
      <c r="E39" s="50">
        <f t="shared" si="0"/>
        <v>0</v>
      </c>
      <c r="F39" s="483"/>
      <c r="G39" s="484"/>
      <c r="H39" s="413"/>
      <c r="I39" s="414"/>
      <c r="J39" s="322">
        <f t="shared" si="1"/>
        <v>0</v>
      </c>
      <c r="K39" s="317">
        <f t="shared" si="2"/>
        <v>0</v>
      </c>
      <c r="L39" s="327">
        <f t="shared" si="3"/>
        <v>0</v>
      </c>
      <c r="M39" s="327">
        <f t="shared" si="4"/>
        <v>0</v>
      </c>
      <c r="N39" s="51">
        <f t="shared" si="5"/>
        <v>0</v>
      </c>
      <c r="O39" s="52"/>
      <c r="P39" s="53">
        <f t="shared" si="6"/>
        <v>0</v>
      </c>
      <c r="Q39" s="56"/>
      <c r="R39" s="53">
        <f t="shared" si="7"/>
        <v>0</v>
      </c>
      <c r="S39" s="56"/>
      <c r="T39" s="53">
        <f t="shared" si="8"/>
        <v>0</v>
      </c>
      <c r="U39" s="56"/>
      <c r="V39" s="53">
        <f t="shared" si="9"/>
        <v>0</v>
      </c>
      <c r="W39" s="56"/>
      <c r="X39" s="53">
        <f t="shared" si="10"/>
        <v>0</v>
      </c>
      <c r="Y39" s="54"/>
      <c r="Z39" s="55">
        <f t="shared" si="11"/>
        <v>0</v>
      </c>
    </row>
    <row r="40" spans="2:26" s="13" customFormat="1" ht="18.600000000000001" customHeight="1" x14ac:dyDescent="0.2">
      <c r="B40" s="48"/>
      <c r="C40" s="57"/>
      <c r="D40" s="57"/>
      <c r="E40" s="50">
        <f t="shared" si="0"/>
        <v>0</v>
      </c>
      <c r="F40" s="483"/>
      <c r="G40" s="484"/>
      <c r="H40" s="413"/>
      <c r="I40" s="414"/>
      <c r="J40" s="322">
        <f t="shared" si="1"/>
        <v>0</v>
      </c>
      <c r="K40" s="317">
        <f t="shared" si="2"/>
        <v>0</v>
      </c>
      <c r="L40" s="327">
        <f t="shared" si="3"/>
        <v>0</v>
      </c>
      <c r="M40" s="327">
        <f t="shared" si="4"/>
        <v>0</v>
      </c>
      <c r="N40" s="51">
        <f t="shared" si="5"/>
        <v>0</v>
      </c>
      <c r="O40" s="52"/>
      <c r="P40" s="53">
        <f t="shared" si="6"/>
        <v>0</v>
      </c>
      <c r="Q40" s="56"/>
      <c r="R40" s="53">
        <f t="shared" si="7"/>
        <v>0</v>
      </c>
      <c r="S40" s="56"/>
      <c r="T40" s="53">
        <f t="shared" si="8"/>
        <v>0</v>
      </c>
      <c r="U40" s="56"/>
      <c r="V40" s="53">
        <f t="shared" si="9"/>
        <v>0</v>
      </c>
      <c r="W40" s="56"/>
      <c r="X40" s="53">
        <f t="shared" si="10"/>
        <v>0</v>
      </c>
      <c r="Y40" s="54"/>
      <c r="Z40" s="55">
        <f t="shared" si="11"/>
        <v>0</v>
      </c>
    </row>
    <row r="41" spans="2:26" s="13" customFormat="1" ht="18.600000000000001" customHeight="1" x14ac:dyDescent="0.2">
      <c r="B41" s="48"/>
      <c r="C41" s="57"/>
      <c r="D41" s="57"/>
      <c r="E41" s="50">
        <f t="shared" si="0"/>
        <v>0</v>
      </c>
      <c r="F41" s="483"/>
      <c r="G41" s="484"/>
      <c r="H41" s="413"/>
      <c r="I41" s="414"/>
      <c r="J41" s="322">
        <f t="shared" si="1"/>
        <v>0</v>
      </c>
      <c r="K41" s="317">
        <f t="shared" si="2"/>
        <v>0</v>
      </c>
      <c r="L41" s="327">
        <f t="shared" si="3"/>
        <v>0</v>
      </c>
      <c r="M41" s="327">
        <f t="shared" si="4"/>
        <v>0</v>
      </c>
      <c r="N41" s="51">
        <f t="shared" si="5"/>
        <v>0</v>
      </c>
      <c r="O41" s="52"/>
      <c r="P41" s="53">
        <f t="shared" si="6"/>
        <v>0</v>
      </c>
      <c r="Q41" s="56"/>
      <c r="R41" s="53">
        <f t="shared" si="7"/>
        <v>0</v>
      </c>
      <c r="S41" s="56"/>
      <c r="T41" s="53">
        <f t="shared" si="8"/>
        <v>0</v>
      </c>
      <c r="U41" s="56"/>
      <c r="V41" s="53">
        <f t="shared" si="9"/>
        <v>0</v>
      </c>
      <c r="W41" s="56"/>
      <c r="X41" s="53">
        <f t="shared" si="10"/>
        <v>0</v>
      </c>
      <c r="Y41" s="54"/>
      <c r="Z41" s="55">
        <f t="shared" si="11"/>
        <v>0</v>
      </c>
    </row>
    <row r="42" spans="2:26" s="13" customFormat="1" ht="18.600000000000001" customHeight="1" x14ac:dyDescent="0.2">
      <c r="B42" s="48"/>
      <c r="C42" s="57"/>
      <c r="D42" s="57"/>
      <c r="E42" s="50">
        <f t="shared" si="0"/>
        <v>0</v>
      </c>
      <c r="F42" s="483"/>
      <c r="G42" s="484"/>
      <c r="H42" s="413"/>
      <c r="I42" s="414"/>
      <c r="J42" s="322">
        <f t="shared" si="1"/>
        <v>0</v>
      </c>
      <c r="K42" s="317">
        <f t="shared" si="2"/>
        <v>0</v>
      </c>
      <c r="L42" s="327">
        <f t="shared" si="3"/>
        <v>0</v>
      </c>
      <c r="M42" s="327">
        <f t="shared" si="4"/>
        <v>0</v>
      </c>
      <c r="N42" s="51">
        <f t="shared" si="5"/>
        <v>0</v>
      </c>
      <c r="O42" s="52"/>
      <c r="P42" s="53">
        <f t="shared" si="6"/>
        <v>0</v>
      </c>
      <c r="Q42" s="56"/>
      <c r="R42" s="53">
        <f t="shared" si="7"/>
        <v>0</v>
      </c>
      <c r="S42" s="56"/>
      <c r="T42" s="53">
        <f t="shared" si="8"/>
        <v>0</v>
      </c>
      <c r="U42" s="56"/>
      <c r="V42" s="53">
        <f t="shared" si="9"/>
        <v>0</v>
      </c>
      <c r="W42" s="56"/>
      <c r="X42" s="53">
        <f t="shared" si="10"/>
        <v>0</v>
      </c>
      <c r="Y42" s="54"/>
      <c r="Z42" s="55">
        <f t="shared" si="11"/>
        <v>0</v>
      </c>
    </row>
    <row r="43" spans="2:26" s="13" customFormat="1" ht="18.600000000000001" customHeight="1" x14ac:dyDescent="0.2">
      <c r="B43" s="48"/>
      <c r="C43" s="57"/>
      <c r="D43" s="57"/>
      <c r="E43" s="50">
        <f t="shared" si="0"/>
        <v>0</v>
      </c>
      <c r="F43" s="483"/>
      <c r="G43" s="484"/>
      <c r="H43" s="413"/>
      <c r="I43" s="414"/>
      <c r="J43" s="322">
        <f t="shared" si="1"/>
        <v>0</v>
      </c>
      <c r="K43" s="317">
        <f t="shared" si="2"/>
        <v>0</v>
      </c>
      <c r="L43" s="327">
        <f t="shared" si="3"/>
        <v>0</v>
      </c>
      <c r="M43" s="327">
        <f t="shared" si="4"/>
        <v>0</v>
      </c>
      <c r="N43" s="51">
        <f t="shared" si="5"/>
        <v>0</v>
      </c>
      <c r="O43" s="52"/>
      <c r="P43" s="53">
        <f t="shared" si="6"/>
        <v>0</v>
      </c>
      <c r="Q43" s="56"/>
      <c r="R43" s="53">
        <f t="shared" si="7"/>
        <v>0</v>
      </c>
      <c r="S43" s="56"/>
      <c r="T43" s="53">
        <f t="shared" si="8"/>
        <v>0</v>
      </c>
      <c r="U43" s="56"/>
      <c r="V43" s="53">
        <f t="shared" si="9"/>
        <v>0</v>
      </c>
      <c r="W43" s="56"/>
      <c r="X43" s="53">
        <f t="shared" si="10"/>
        <v>0</v>
      </c>
      <c r="Y43" s="54"/>
      <c r="Z43" s="55">
        <f t="shared" si="11"/>
        <v>0</v>
      </c>
    </row>
    <row r="44" spans="2:26" s="13" customFormat="1" ht="18.600000000000001" customHeight="1" x14ac:dyDescent="0.2">
      <c r="B44" s="48"/>
      <c r="C44" s="57"/>
      <c r="D44" s="57"/>
      <c r="E44" s="50">
        <f t="shared" si="0"/>
        <v>0</v>
      </c>
      <c r="F44" s="483"/>
      <c r="G44" s="484"/>
      <c r="H44" s="413"/>
      <c r="I44" s="414"/>
      <c r="J44" s="322">
        <f t="shared" si="1"/>
        <v>0</v>
      </c>
      <c r="K44" s="317">
        <f t="shared" si="2"/>
        <v>0</v>
      </c>
      <c r="L44" s="327">
        <f t="shared" si="3"/>
        <v>0</v>
      </c>
      <c r="M44" s="327">
        <f t="shared" si="4"/>
        <v>0</v>
      </c>
      <c r="N44" s="51">
        <f t="shared" si="5"/>
        <v>0</v>
      </c>
      <c r="O44" s="52"/>
      <c r="P44" s="53">
        <f t="shared" si="6"/>
        <v>0</v>
      </c>
      <c r="Q44" s="56"/>
      <c r="R44" s="53">
        <f t="shared" si="7"/>
        <v>0</v>
      </c>
      <c r="S44" s="56"/>
      <c r="T44" s="53">
        <f t="shared" si="8"/>
        <v>0</v>
      </c>
      <c r="U44" s="56"/>
      <c r="V44" s="53">
        <f t="shared" si="9"/>
        <v>0</v>
      </c>
      <c r="W44" s="56"/>
      <c r="X44" s="53">
        <f t="shared" si="10"/>
        <v>0</v>
      </c>
      <c r="Y44" s="54"/>
      <c r="Z44" s="55">
        <f t="shared" si="11"/>
        <v>0</v>
      </c>
    </row>
    <row r="45" spans="2:26" s="13" customFormat="1" ht="18.600000000000001" customHeight="1" x14ac:dyDescent="0.2">
      <c r="B45" s="48"/>
      <c r="C45" s="57"/>
      <c r="D45" s="57"/>
      <c r="E45" s="50">
        <f t="shared" si="0"/>
        <v>0</v>
      </c>
      <c r="F45" s="483"/>
      <c r="G45" s="484"/>
      <c r="H45" s="413"/>
      <c r="I45" s="414"/>
      <c r="J45" s="322">
        <f t="shared" si="1"/>
        <v>0</v>
      </c>
      <c r="K45" s="317">
        <f t="shared" si="2"/>
        <v>0</v>
      </c>
      <c r="L45" s="327">
        <f t="shared" si="3"/>
        <v>0</v>
      </c>
      <c r="M45" s="327">
        <f t="shared" si="4"/>
        <v>0</v>
      </c>
      <c r="N45" s="51">
        <f t="shared" si="5"/>
        <v>0</v>
      </c>
      <c r="O45" s="52"/>
      <c r="P45" s="53">
        <f t="shared" si="6"/>
        <v>0</v>
      </c>
      <c r="Q45" s="56"/>
      <c r="R45" s="53">
        <f t="shared" si="7"/>
        <v>0</v>
      </c>
      <c r="S45" s="56"/>
      <c r="T45" s="53">
        <f t="shared" si="8"/>
        <v>0</v>
      </c>
      <c r="U45" s="56"/>
      <c r="V45" s="53">
        <f t="shared" si="9"/>
        <v>0</v>
      </c>
      <c r="W45" s="56"/>
      <c r="X45" s="53">
        <f t="shared" si="10"/>
        <v>0</v>
      </c>
      <c r="Y45" s="54"/>
      <c r="Z45" s="55">
        <f t="shared" si="11"/>
        <v>0</v>
      </c>
    </row>
    <row r="46" spans="2:26" s="13" customFormat="1" ht="18.600000000000001" customHeight="1" x14ac:dyDescent="0.2">
      <c r="B46" s="48"/>
      <c r="C46" s="57"/>
      <c r="D46" s="57"/>
      <c r="E46" s="50">
        <f t="shared" si="0"/>
        <v>0</v>
      </c>
      <c r="F46" s="483"/>
      <c r="G46" s="484"/>
      <c r="H46" s="413"/>
      <c r="I46" s="414"/>
      <c r="J46" s="322">
        <f t="shared" si="1"/>
        <v>0</v>
      </c>
      <c r="K46" s="317">
        <f t="shared" si="2"/>
        <v>0</v>
      </c>
      <c r="L46" s="327">
        <f t="shared" si="3"/>
        <v>0</v>
      </c>
      <c r="M46" s="327">
        <f t="shared" si="4"/>
        <v>0</v>
      </c>
      <c r="N46" s="51">
        <f t="shared" si="5"/>
        <v>0</v>
      </c>
      <c r="O46" s="52"/>
      <c r="P46" s="53">
        <f t="shared" si="6"/>
        <v>0</v>
      </c>
      <c r="Q46" s="56"/>
      <c r="R46" s="53">
        <f t="shared" si="7"/>
        <v>0</v>
      </c>
      <c r="S46" s="56"/>
      <c r="T46" s="53">
        <f t="shared" si="8"/>
        <v>0</v>
      </c>
      <c r="U46" s="56"/>
      <c r="V46" s="53">
        <f t="shared" si="9"/>
        <v>0</v>
      </c>
      <c r="W46" s="56"/>
      <c r="X46" s="53">
        <f t="shared" si="10"/>
        <v>0</v>
      </c>
      <c r="Y46" s="54"/>
      <c r="Z46" s="55">
        <f t="shared" si="11"/>
        <v>0</v>
      </c>
    </row>
    <row r="47" spans="2:26" s="13" customFormat="1" ht="18.600000000000001" customHeight="1" x14ac:dyDescent="0.2">
      <c r="B47" s="48"/>
      <c r="C47" s="57"/>
      <c r="D47" s="57"/>
      <c r="E47" s="50">
        <f t="shared" si="0"/>
        <v>0</v>
      </c>
      <c r="F47" s="483"/>
      <c r="G47" s="484"/>
      <c r="H47" s="413"/>
      <c r="I47" s="414"/>
      <c r="J47" s="322">
        <f t="shared" si="1"/>
        <v>0</v>
      </c>
      <c r="K47" s="317">
        <f t="shared" si="2"/>
        <v>0</v>
      </c>
      <c r="L47" s="327">
        <f t="shared" si="3"/>
        <v>0</v>
      </c>
      <c r="M47" s="327">
        <f t="shared" si="4"/>
        <v>0</v>
      </c>
      <c r="N47" s="51">
        <f t="shared" si="5"/>
        <v>0</v>
      </c>
      <c r="O47" s="52"/>
      <c r="P47" s="53">
        <f t="shared" si="6"/>
        <v>0</v>
      </c>
      <c r="Q47" s="56"/>
      <c r="R47" s="53">
        <f t="shared" si="7"/>
        <v>0</v>
      </c>
      <c r="S47" s="56"/>
      <c r="T47" s="53">
        <f t="shared" si="8"/>
        <v>0</v>
      </c>
      <c r="U47" s="56"/>
      <c r="V47" s="53">
        <f t="shared" si="9"/>
        <v>0</v>
      </c>
      <c r="W47" s="56"/>
      <c r="X47" s="53">
        <f t="shared" si="10"/>
        <v>0</v>
      </c>
      <c r="Y47" s="54"/>
      <c r="Z47" s="55">
        <f t="shared" si="11"/>
        <v>0</v>
      </c>
    </row>
    <row r="48" spans="2:26" s="13" customFormat="1" ht="18.600000000000001" customHeight="1" x14ac:dyDescent="0.2">
      <c r="B48" s="48"/>
      <c r="C48" s="57"/>
      <c r="D48" s="57"/>
      <c r="E48" s="50">
        <f t="shared" si="0"/>
        <v>0</v>
      </c>
      <c r="F48" s="483"/>
      <c r="G48" s="484"/>
      <c r="H48" s="413"/>
      <c r="I48" s="414"/>
      <c r="J48" s="322">
        <f t="shared" si="1"/>
        <v>0</v>
      </c>
      <c r="K48" s="317">
        <f t="shared" si="2"/>
        <v>0</v>
      </c>
      <c r="L48" s="327">
        <f t="shared" si="3"/>
        <v>0</v>
      </c>
      <c r="M48" s="327">
        <f t="shared" si="4"/>
        <v>0</v>
      </c>
      <c r="N48" s="51">
        <f t="shared" si="5"/>
        <v>0</v>
      </c>
      <c r="O48" s="52"/>
      <c r="P48" s="53">
        <f t="shared" si="6"/>
        <v>0</v>
      </c>
      <c r="Q48" s="56"/>
      <c r="R48" s="53">
        <f t="shared" si="7"/>
        <v>0</v>
      </c>
      <c r="S48" s="56"/>
      <c r="T48" s="53">
        <f t="shared" si="8"/>
        <v>0</v>
      </c>
      <c r="U48" s="56"/>
      <c r="V48" s="53">
        <f t="shared" si="9"/>
        <v>0</v>
      </c>
      <c r="W48" s="56"/>
      <c r="X48" s="53">
        <f t="shared" si="10"/>
        <v>0</v>
      </c>
      <c r="Y48" s="54"/>
      <c r="Z48" s="55">
        <f t="shared" si="11"/>
        <v>0</v>
      </c>
    </row>
    <row r="49" spans="2:26" s="13" customFormat="1" ht="18.600000000000001" customHeight="1" x14ac:dyDescent="0.2">
      <c r="B49" s="48"/>
      <c r="C49" s="57"/>
      <c r="D49" s="57"/>
      <c r="E49" s="50">
        <f t="shared" si="0"/>
        <v>0</v>
      </c>
      <c r="F49" s="483"/>
      <c r="G49" s="484"/>
      <c r="H49" s="413"/>
      <c r="I49" s="414"/>
      <c r="J49" s="322">
        <f t="shared" si="1"/>
        <v>0</v>
      </c>
      <c r="K49" s="317">
        <f t="shared" si="2"/>
        <v>0</v>
      </c>
      <c r="L49" s="327">
        <f t="shared" si="3"/>
        <v>0</v>
      </c>
      <c r="M49" s="327">
        <f t="shared" si="4"/>
        <v>0</v>
      </c>
      <c r="N49" s="51">
        <f t="shared" si="5"/>
        <v>0</v>
      </c>
      <c r="O49" s="52"/>
      <c r="P49" s="53">
        <f t="shared" si="6"/>
        <v>0</v>
      </c>
      <c r="Q49" s="56"/>
      <c r="R49" s="53">
        <f t="shared" si="7"/>
        <v>0</v>
      </c>
      <c r="S49" s="56"/>
      <c r="T49" s="53">
        <f t="shared" si="8"/>
        <v>0</v>
      </c>
      <c r="U49" s="56"/>
      <c r="V49" s="53">
        <f t="shared" si="9"/>
        <v>0</v>
      </c>
      <c r="W49" s="56"/>
      <c r="X49" s="53">
        <f t="shared" si="10"/>
        <v>0</v>
      </c>
      <c r="Y49" s="54"/>
      <c r="Z49" s="55">
        <f t="shared" si="11"/>
        <v>0</v>
      </c>
    </row>
    <row r="50" spans="2:26" s="13" customFormat="1" ht="18.600000000000001" customHeight="1" x14ac:dyDescent="0.2">
      <c r="B50" s="48"/>
      <c r="C50" s="57"/>
      <c r="D50" s="57"/>
      <c r="E50" s="50">
        <f t="shared" si="0"/>
        <v>0</v>
      </c>
      <c r="F50" s="483"/>
      <c r="G50" s="484"/>
      <c r="H50" s="413"/>
      <c r="I50" s="414"/>
      <c r="J50" s="322">
        <f t="shared" si="1"/>
        <v>0</v>
      </c>
      <c r="K50" s="317">
        <f t="shared" si="2"/>
        <v>0</v>
      </c>
      <c r="L50" s="327">
        <f t="shared" si="3"/>
        <v>0</v>
      </c>
      <c r="M50" s="327">
        <f t="shared" si="4"/>
        <v>0</v>
      </c>
      <c r="N50" s="51">
        <f t="shared" si="5"/>
        <v>0</v>
      </c>
      <c r="O50" s="52"/>
      <c r="P50" s="53">
        <f t="shared" si="6"/>
        <v>0</v>
      </c>
      <c r="Q50" s="56"/>
      <c r="R50" s="53">
        <f t="shared" si="7"/>
        <v>0</v>
      </c>
      <c r="S50" s="56"/>
      <c r="T50" s="53">
        <f t="shared" si="8"/>
        <v>0</v>
      </c>
      <c r="U50" s="56"/>
      <c r="V50" s="53">
        <f t="shared" si="9"/>
        <v>0</v>
      </c>
      <c r="W50" s="56"/>
      <c r="X50" s="53">
        <f t="shared" si="10"/>
        <v>0</v>
      </c>
      <c r="Y50" s="54"/>
      <c r="Z50" s="55">
        <f t="shared" si="11"/>
        <v>0</v>
      </c>
    </row>
    <row r="51" spans="2:26" s="13" customFormat="1" ht="18.600000000000001" customHeight="1" x14ac:dyDescent="0.2">
      <c r="B51" s="48" t="s">
        <v>293</v>
      </c>
      <c r="C51" s="57" t="s">
        <v>294</v>
      </c>
      <c r="D51" s="57"/>
      <c r="E51" s="50">
        <f t="shared" si="0"/>
        <v>0</v>
      </c>
      <c r="F51" s="483"/>
      <c r="G51" s="484"/>
      <c r="H51" s="413"/>
      <c r="I51" s="414"/>
      <c r="J51" s="322">
        <f t="shared" si="1"/>
        <v>0</v>
      </c>
      <c r="K51" s="317">
        <f t="shared" si="2"/>
        <v>0</v>
      </c>
      <c r="L51" s="327">
        <f t="shared" si="3"/>
        <v>0</v>
      </c>
      <c r="M51" s="327">
        <f t="shared" si="4"/>
        <v>0</v>
      </c>
      <c r="N51" s="51">
        <f t="shared" si="5"/>
        <v>0</v>
      </c>
      <c r="O51" s="52"/>
      <c r="P51" s="53">
        <f t="shared" si="6"/>
        <v>0</v>
      </c>
      <c r="Q51" s="56"/>
      <c r="R51" s="53">
        <f t="shared" si="7"/>
        <v>0</v>
      </c>
      <c r="S51" s="56"/>
      <c r="T51" s="53">
        <f t="shared" si="8"/>
        <v>0</v>
      </c>
      <c r="U51" s="56"/>
      <c r="V51" s="53">
        <f t="shared" si="9"/>
        <v>0</v>
      </c>
      <c r="W51" s="56"/>
      <c r="X51" s="53">
        <f t="shared" si="10"/>
        <v>0</v>
      </c>
      <c r="Y51" s="54"/>
      <c r="Z51" s="55">
        <f t="shared" si="11"/>
        <v>0</v>
      </c>
    </row>
    <row r="52" spans="2:26" s="13" customFormat="1" ht="18.600000000000001" customHeight="1" thickBot="1" x14ac:dyDescent="0.25">
      <c r="B52" s="312" t="s">
        <v>293</v>
      </c>
      <c r="C52" s="58" t="s">
        <v>295</v>
      </c>
      <c r="D52" s="58"/>
      <c r="E52" s="59">
        <f t="shared" si="0"/>
        <v>0</v>
      </c>
      <c r="F52" s="485"/>
      <c r="G52" s="486"/>
      <c r="H52" s="415"/>
      <c r="I52" s="416"/>
      <c r="J52" s="323">
        <f t="shared" si="1"/>
        <v>0</v>
      </c>
      <c r="K52" s="62">
        <f t="shared" si="2"/>
        <v>0</v>
      </c>
      <c r="L52" s="328">
        <f t="shared" si="3"/>
        <v>0</v>
      </c>
      <c r="M52" s="328">
        <f t="shared" si="4"/>
        <v>0</v>
      </c>
      <c r="N52" s="60">
        <f t="shared" si="5"/>
        <v>0</v>
      </c>
      <c r="O52" s="61"/>
      <c r="P52" s="62">
        <f t="shared" si="6"/>
        <v>0</v>
      </c>
      <c r="Q52" s="63"/>
      <c r="R52" s="62">
        <f t="shared" si="7"/>
        <v>0</v>
      </c>
      <c r="S52" s="63"/>
      <c r="T52" s="62">
        <f t="shared" si="8"/>
        <v>0</v>
      </c>
      <c r="U52" s="63"/>
      <c r="V52" s="62">
        <f t="shared" si="9"/>
        <v>0</v>
      </c>
      <c r="W52" s="63"/>
      <c r="X52" s="62">
        <f t="shared" si="10"/>
        <v>0</v>
      </c>
      <c r="Y52" s="64"/>
      <c r="Z52" s="65">
        <f t="shared" si="11"/>
        <v>0</v>
      </c>
    </row>
    <row r="53" spans="2:26" ht="18.600000000000001" customHeight="1" thickBot="1" x14ac:dyDescent="0.3">
      <c r="E53" s="14"/>
      <c r="I53" s="15"/>
      <c r="J53" s="324">
        <f>SUM(J24:J52)</f>
        <v>0</v>
      </c>
      <c r="K53" s="325">
        <f>SUM(K24:K52)</f>
        <v>0</v>
      </c>
      <c r="L53" s="325">
        <f>SUM(L24:L52)</f>
        <v>0</v>
      </c>
      <c r="M53" s="325">
        <f>SUM(M24:M52)</f>
        <v>0</v>
      </c>
      <c r="N53" s="326">
        <f>SUM(N24:N52)</f>
        <v>0</v>
      </c>
      <c r="O53"/>
      <c r="P53" s="305">
        <f>SUM(P24:P52)</f>
        <v>0</v>
      </c>
      <c r="Q53"/>
      <c r="R53" s="305">
        <f>SUM(R24:R52)</f>
        <v>0</v>
      </c>
      <c r="S53"/>
      <c r="T53" s="305">
        <f>SUM(T24:T52)</f>
        <v>0</v>
      </c>
      <c r="U53"/>
      <c r="V53" s="305">
        <f>SUM(V24:V52)</f>
        <v>0</v>
      </c>
      <c r="W53"/>
      <c r="X53" s="305">
        <f>SUM(X24:X52)</f>
        <v>0</v>
      </c>
      <c r="Y53"/>
      <c r="Z53" s="305">
        <f>SUM(Z24:Z52)</f>
        <v>0</v>
      </c>
    </row>
    <row r="55" spans="2:26" ht="15.75" thickBot="1" x14ac:dyDescent="0.3"/>
    <row r="56" spans="2:26" x14ac:dyDescent="0.25">
      <c r="B56" s="306" t="s">
        <v>296</v>
      </c>
      <c r="C56" s="66">
        <f>L53</f>
        <v>0</v>
      </c>
    </row>
    <row r="57" spans="2:26" x14ac:dyDescent="0.25">
      <c r="B57" s="307" t="s">
        <v>297</v>
      </c>
      <c r="C57" s="67">
        <f>N53</f>
        <v>0</v>
      </c>
    </row>
    <row r="58" spans="2:26" ht="15.75" thickBot="1" x14ac:dyDescent="0.3">
      <c r="B58" s="308" t="s">
        <v>298</v>
      </c>
      <c r="C58" s="68">
        <f>M53</f>
        <v>0</v>
      </c>
    </row>
  </sheetData>
  <sheetProtection formatCells="0" formatRows="0" insertColumns="0" insertRows="0" insertHyperlinks="0" sort="0" pivotTables="0"/>
  <mergeCells count="14">
    <mergeCell ref="C3:D3"/>
    <mergeCell ref="C4:D4"/>
    <mergeCell ref="O20:P20"/>
    <mergeCell ref="O19:Z19"/>
    <mergeCell ref="Q20:R20"/>
    <mergeCell ref="S20:T20"/>
    <mergeCell ref="U20:V20"/>
    <mergeCell ref="W20:X20"/>
    <mergeCell ref="Y20:Z20"/>
    <mergeCell ref="B19:E20"/>
    <mergeCell ref="B13:H13"/>
    <mergeCell ref="B16:N16"/>
    <mergeCell ref="J19:N20"/>
    <mergeCell ref="F19:I20"/>
  </mergeCells>
  <dataValidations count="1">
    <dataValidation type="list" allowBlank="1" showInputMessage="1" showErrorMessage="1" sqref="B22 B24:B52" xr:uid="{9F841A5A-6DF7-4621-9413-34E1BE2F9940}">
      <formula1>"Cabling/Connectors,Caching,Data Distribution,Data Protection,Racks,Software,Wireless Data Distribution,Miscellaneous,License,Transceiver,Module,BMIC License"</formula1>
    </dataValidation>
  </dataValidations>
  <pageMargins left="0.7" right="0.7" top="0.75" bottom="0.75" header="0.3" footer="0.3"/>
  <pageSetup scale="35" orientation="landscape" r:id="rId1"/>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B69931-75FD-46A4-9808-213A90C863CA}">
  <sheetPr>
    <pageSetUpPr fitToPage="1"/>
  </sheetPr>
  <dimension ref="B2:I82"/>
  <sheetViews>
    <sheetView showGridLines="0" zoomScale="80" zoomScaleNormal="80" workbookViewId="0">
      <selection activeCell="D5" sqref="D5"/>
    </sheetView>
  </sheetViews>
  <sheetFormatPr defaultColWidth="9.140625" defaultRowHeight="15" x14ac:dyDescent="0.25"/>
  <cols>
    <col min="1" max="1" width="1.7109375" style="19" customWidth="1"/>
    <col min="2" max="2" width="9.140625" style="19"/>
    <col min="3" max="3" width="17.7109375" style="19" customWidth="1"/>
    <col min="4" max="4" width="24" style="19" customWidth="1"/>
    <col min="5" max="5" width="19.140625" style="19" customWidth="1"/>
    <col min="6" max="6" width="70" style="19" customWidth="1"/>
    <col min="7" max="8" width="19.140625" style="19" customWidth="1"/>
    <col min="9" max="9" width="17" style="19" customWidth="1"/>
    <col min="10" max="16384" width="9.140625" style="19"/>
  </cols>
  <sheetData>
    <row r="2" spans="2:9" ht="26.25" x14ac:dyDescent="0.25">
      <c r="B2" s="654" t="s">
        <v>316</v>
      </c>
      <c r="C2" s="654"/>
      <c r="D2" s="654"/>
      <c r="E2" s="654"/>
      <c r="F2" s="654"/>
      <c r="G2" s="654"/>
      <c r="H2" s="654"/>
      <c r="I2" s="654"/>
    </row>
    <row r="3" spans="2:9" ht="26.25" x14ac:dyDescent="0.4">
      <c r="B3" s="651" t="s">
        <v>317</v>
      </c>
      <c r="C3" s="651"/>
      <c r="D3" s="651"/>
      <c r="E3" s="651"/>
      <c r="F3" s="651"/>
      <c r="G3" s="651"/>
      <c r="H3" s="651"/>
      <c r="I3" s="651"/>
    </row>
    <row r="4" spans="2:9" ht="21.75" thickBot="1" x14ac:dyDescent="0.3">
      <c r="B4" s="420"/>
      <c r="C4" s="420"/>
      <c r="D4" s="420"/>
      <c r="E4" s="420"/>
      <c r="F4" s="420"/>
      <c r="G4" s="420"/>
      <c r="H4" s="420"/>
      <c r="I4" s="420"/>
    </row>
    <row r="5" spans="2:9" ht="19.5" thickBot="1" x14ac:dyDescent="0.3">
      <c r="B5" s="652" t="s">
        <v>111</v>
      </c>
      <c r="C5" s="653"/>
      <c r="D5" s="445"/>
      <c r="E5" s="446"/>
      <c r="F5" s="447"/>
    </row>
    <row r="6" spans="2:9" ht="19.5" thickBot="1" x14ac:dyDescent="0.3">
      <c r="B6" s="652" t="s">
        <v>112</v>
      </c>
      <c r="C6" s="653"/>
      <c r="D6" s="445"/>
      <c r="E6" s="446"/>
      <c r="F6" s="447"/>
    </row>
    <row r="7" spans="2:9" ht="19.5" thickBot="1" x14ac:dyDescent="0.3">
      <c r="B7" s="652" t="s">
        <v>256</v>
      </c>
      <c r="C7" s="653"/>
      <c r="D7" s="448"/>
      <c r="E7" s="449"/>
      <c r="F7" s="450"/>
    </row>
    <row r="8" spans="2:9" ht="19.5" thickBot="1" x14ac:dyDescent="0.3">
      <c r="B8" s="652" t="s">
        <v>257</v>
      </c>
      <c r="C8" s="653"/>
      <c r="D8" s="448"/>
      <c r="E8" s="449"/>
      <c r="F8" s="450"/>
    </row>
    <row r="9" spans="2:9" ht="19.5" thickBot="1" x14ac:dyDescent="0.3">
      <c r="B9" s="652" t="s">
        <v>318</v>
      </c>
      <c r="C9" s="653"/>
      <c r="D9" s="448" t="s">
        <v>259</v>
      </c>
      <c r="E9" s="449"/>
      <c r="F9" s="450"/>
    </row>
    <row r="10" spans="2:9" ht="19.5" thickBot="1" x14ac:dyDescent="0.3">
      <c r="B10" s="652" t="s">
        <v>260</v>
      </c>
      <c r="C10" s="653"/>
      <c r="D10" s="448"/>
      <c r="E10" s="449"/>
      <c r="F10" s="450"/>
    </row>
    <row r="11" spans="2:9" ht="19.5" thickBot="1" x14ac:dyDescent="0.3">
      <c r="B11" s="652" t="s">
        <v>319</v>
      </c>
      <c r="C11" s="653"/>
      <c r="D11" s="448"/>
      <c r="E11" s="449"/>
      <c r="F11" s="450"/>
    </row>
    <row r="12" spans="2:9" ht="19.5" thickBot="1" x14ac:dyDescent="0.3">
      <c r="B12" s="652" t="s">
        <v>320</v>
      </c>
      <c r="C12" s="653"/>
      <c r="D12" s="448"/>
      <c r="E12" s="449"/>
      <c r="F12" s="450"/>
    </row>
    <row r="13" spans="2:9" ht="19.5" thickBot="1" x14ac:dyDescent="0.3">
      <c r="B13" s="652" t="s">
        <v>262</v>
      </c>
      <c r="C13" s="653"/>
      <c r="D13" s="448"/>
      <c r="E13" s="449"/>
      <c r="F13" s="450"/>
    </row>
    <row r="14" spans="2:9" ht="19.5" thickBot="1" x14ac:dyDescent="0.3">
      <c r="B14" s="652" t="s">
        <v>263</v>
      </c>
      <c r="C14" s="653"/>
      <c r="D14" s="448" t="s">
        <v>264</v>
      </c>
      <c r="E14" s="449"/>
      <c r="F14" s="450"/>
    </row>
    <row r="16" spans="2:9" x14ac:dyDescent="0.25">
      <c r="B16" s="611" t="s">
        <v>321</v>
      </c>
      <c r="C16" s="611"/>
      <c r="D16" s="611"/>
      <c r="E16" s="611"/>
      <c r="F16" s="611"/>
      <c r="G16" s="611"/>
      <c r="H16" s="611"/>
      <c r="I16" s="611"/>
    </row>
    <row r="17" spans="2:9" x14ac:dyDescent="0.25">
      <c r="B17" s="611"/>
      <c r="C17" s="611"/>
      <c r="D17" s="611"/>
      <c r="E17" s="611"/>
      <c r="F17" s="611"/>
      <c r="G17" s="611"/>
      <c r="H17" s="611"/>
      <c r="I17" s="611"/>
    </row>
    <row r="18" spans="2:9" x14ac:dyDescent="0.25">
      <c r="B18" s="611"/>
      <c r="C18" s="611"/>
      <c r="D18" s="611"/>
      <c r="E18" s="611"/>
      <c r="F18" s="611"/>
      <c r="G18" s="611"/>
      <c r="H18" s="611"/>
      <c r="I18" s="611"/>
    </row>
    <row r="19" spans="2:9" x14ac:dyDescent="0.25">
      <c r="B19" s="611"/>
      <c r="C19" s="611"/>
      <c r="D19" s="611"/>
      <c r="E19" s="611"/>
      <c r="F19" s="611"/>
      <c r="G19" s="611"/>
      <c r="H19" s="611"/>
      <c r="I19" s="611"/>
    </row>
    <row r="20" spans="2:9" x14ac:dyDescent="0.25">
      <c r="B20" s="611"/>
      <c r="C20" s="611"/>
      <c r="D20" s="611"/>
      <c r="E20" s="611"/>
      <c r="F20" s="611"/>
      <c r="G20" s="611"/>
      <c r="H20" s="611"/>
      <c r="I20" s="611"/>
    </row>
    <row r="21" spans="2:9" x14ac:dyDescent="0.25">
      <c r="B21" s="611"/>
      <c r="C21" s="611"/>
      <c r="D21" s="611"/>
      <c r="E21" s="611"/>
      <c r="F21" s="611"/>
      <c r="G21" s="611"/>
      <c r="H21" s="611"/>
      <c r="I21" s="611"/>
    </row>
    <row r="22" spans="2:9" x14ac:dyDescent="0.25">
      <c r="B22" s="611"/>
      <c r="C22" s="611"/>
      <c r="D22" s="611"/>
      <c r="E22" s="611"/>
      <c r="F22" s="611"/>
      <c r="G22" s="611"/>
      <c r="H22" s="611"/>
      <c r="I22" s="611"/>
    </row>
    <row r="23" spans="2:9" x14ac:dyDescent="0.25">
      <c r="B23" s="611"/>
      <c r="C23" s="611"/>
      <c r="D23" s="611"/>
      <c r="E23" s="611"/>
      <c r="F23" s="611"/>
      <c r="G23" s="611"/>
      <c r="H23" s="611"/>
      <c r="I23" s="611"/>
    </row>
    <row r="24" spans="2:9" x14ac:dyDescent="0.25">
      <c r="B24" s="611"/>
      <c r="C24" s="611"/>
      <c r="D24" s="611"/>
      <c r="E24" s="611"/>
      <c r="F24" s="611"/>
      <c r="G24" s="611"/>
      <c r="H24" s="611"/>
      <c r="I24" s="611"/>
    </row>
    <row r="25" spans="2:9" ht="66" customHeight="1" x14ac:dyDescent="0.25">
      <c r="B25" s="611"/>
      <c r="C25" s="611"/>
      <c r="D25" s="611"/>
      <c r="E25" s="611"/>
      <c r="F25" s="611"/>
      <c r="G25" s="611"/>
      <c r="H25" s="611"/>
      <c r="I25" s="611"/>
    </row>
    <row r="26" spans="2:9" ht="15.75" thickBot="1" x14ac:dyDescent="0.3"/>
    <row r="27" spans="2:9" s="20" customFormat="1" ht="49.15" customHeight="1" thickBot="1" x14ac:dyDescent="0.3">
      <c r="B27" s="421" t="s">
        <v>322</v>
      </c>
      <c r="C27" s="421" t="s">
        <v>323</v>
      </c>
      <c r="D27" s="421" t="s">
        <v>324</v>
      </c>
      <c r="E27" s="421" t="s">
        <v>325</v>
      </c>
      <c r="F27" s="422" t="s">
        <v>326</v>
      </c>
      <c r="G27" s="421" t="s">
        <v>327</v>
      </c>
      <c r="H27" s="423" t="s">
        <v>328</v>
      </c>
      <c r="I27" s="421" t="s">
        <v>329</v>
      </c>
    </row>
    <row r="28" spans="2:9" ht="15.75" thickBot="1" x14ac:dyDescent="0.3">
      <c r="B28" s="647"/>
      <c r="C28" s="647"/>
      <c r="D28" s="647"/>
      <c r="E28" s="647"/>
      <c r="F28" s="647"/>
      <c r="G28" s="648"/>
      <c r="H28" s="647"/>
      <c r="I28" s="647"/>
    </row>
    <row r="29" spans="2:9" ht="15.75" thickBot="1" x14ac:dyDescent="0.3">
      <c r="B29" s="649"/>
      <c r="C29" s="649"/>
      <c r="D29" s="649"/>
      <c r="E29" s="649"/>
      <c r="F29" s="649"/>
      <c r="G29" s="649"/>
      <c r="H29" s="649"/>
      <c r="I29" s="649"/>
    </row>
    <row r="30" spans="2:9" ht="15.75" thickBot="1" x14ac:dyDescent="0.3">
      <c r="B30" s="424"/>
      <c r="C30" s="424"/>
      <c r="D30" s="424"/>
      <c r="E30" s="451"/>
      <c r="F30" s="435"/>
      <c r="G30" s="436"/>
      <c r="H30" s="437"/>
      <c r="I30" s="436"/>
    </row>
    <row r="31" spans="2:9" ht="15.75" thickBot="1" x14ac:dyDescent="0.3">
      <c r="B31" s="424"/>
      <c r="C31" s="424"/>
      <c r="D31" s="424"/>
      <c r="E31" s="451"/>
      <c r="F31" s="435"/>
      <c r="G31" s="436"/>
      <c r="H31" s="437"/>
      <c r="I31" s="436"/>
    </row>
    <row r="32" spans="2:9" ht="15.75" thickBot="1" x14ac:dyDescent="0.3">
      <c r="B32" s="424"/>
      <c r="C32" s="424"/>
      <c r="D32" s="424"/>
      <c r="E32" s="451"/>
      <c r="F32" s="435"/>
      <c r="G32" s="436"/>
      <c r="H32" s="437"/>
      <c r="I32" s="436"/>
    </row>
    <row r="33" spans="2:9" ht="15.75" thickBot="1" x14ac:dyDescent="0.3">
      <c r="B33" s="424"/>
      <c r="C33" s="424"/>
      <c r="D33" s="424"/>
      <c r="E33" s="451"/>
      <c r="F33" s="435"/>
      <c r="G33" s="436"/>
      <c r="H33" s="437"/>
      <c r="I33" s="436"/>
    </row>
    <row r="34" spans="2:9" ht="15.75" thickBot="1" x14ac:dyDescent="0.3">
      <c r="B34" s="424"/>
      <c r="C34" s="424"/>
      <c r="D34" s="424"/>
      <c r="E34" s="451"/>
      <c r="F34" s="435"/>
      <c r="G34" s="436"/>
      <c r="H34" s="437"/>
      <c r="I34" s="436"/>
    </row>
    <row r="35" spans="2:9" ht="15.75" thickBot="1" x14ac:dyDescent="0.3">
      <c r="B35" s="424"/>
      <c r="C35" s="424"/>
      <c r="D35" s="424"/>
      <c r="E35" s="451"/>
      <c r="F35" s="435"/>
      <c r="G35" s="436"/>
      <c r="H35" s="437"/>
      <c r="I35" s="436"/>
    </row>
    <row r="36" spans="2:9" ht="15.75" thickBot="1" x14ac:dyDescent="0.3">
      <c r="B36" s="424"/>
      <c r="C36" s="424"/>
      <c r="D36" s="424"/>
      <c r="E36" s="451"/>
      <c r="F36" s="435"/>
      <c r="G36" s="436"/>
      <c r="H36" s="437"/>
      <c r="I36" s="436"/>
    </row>
    <row r="37" spans="2:9" ht="15.75" thickBot="1" x14ac:dyDescent="0.3">
      <c r="B37" s="424"/>
      <c r="C37" s="424"/>
      <c r="D37" s="424"/>
      <c r="E37" s="451"/>
      <c r="F37" s="435"/>
      <c r="G37" s="436"/>
      <c r="H37" s="437"/>
      <c r="I37" s="436"/>
    </row>
    <row r="38" spans="2:9" ht="15.75" thickBot="1" x14ac:dyDescent="0.3">
      <c r="B38" s="424"/>
      <c r="C38" s="424"/>
      <c r="D38" s="424"/>
      <c r="E38" s="451"/>
      <c r="F38" s="435"/>
      <c r="G38" s="436"/>
      <c r="H38" s="437"/>
      <c r="I38" s="436"/>
    </row>
    <row r="39" spans="2:9" ht="15.75" thickBot="1" x14ac:dyDescent="0.3">
      <c r="B39" s="647"/>
      <c r="C39" s="647"/>
      <c r="D39" s="647"/>
      <c r="E39" s="647"/>
      <c r="F39" s="647"/>
      <c r="G39" s="648"/>
      <c r="H39" s="647"/>
      <c r="I39" s="647"/>
    </row>
    <row r="40" spans="2:9" ht="15.75" thickBot="1" x14ac:dyDescent="0.3">
      <c r="B40" s="649"/>
      <c r="C40" s="649"/>
      <c r="D40" s="649"/>
      <c r="E40" s="649"/>
      <c r="F40" s="649"/>
      <c r="G40" s="649"/>
      <c r="H40" s="649"/>
      <c r="I40" s="649"/>
    </row>
    <row r="41" spans="2:9" ht="15.75" thickBot="1" x14ac:dyDescent="0.3">
      <c r="B41" s="424"/>
      <c r="C41" s="424"/>
      <c r="D41" s="426"/>
      <c r="E41" s="427"/>
      <c r="F41" s="438"/>
      <c r="G41" s="439"/>
      <c r="H41" s="440"/>
      <c r="I41" s="436"/>
    </row>
    <row r="42" spans="2:9" ht="15.75" thickBot="1" x14ac:dyDescent="0.3">
      <c r="B42" s="647"/>
      <c r="C42" s="647"/>
      <c r="D42" s="647"/>
      <c r="E42" s="647"/>
      <c r="F42" s="647"/>
      <c r="G42" s="648"/>
      <c r="H42" s="647"/>
      <c r="I42" s="647"/>
    </row>
    <row r="43" spans="2:9" ht="15.75" thickBot="1" x14ac:dyDescent="0.3">
      <c r="B43" s="649"/>
      <c r="C43" s="649"/>
      <c r="D43" s="649"/>
      <c r="E43" s="649"/>
      <c r="F43" s="649"/>
      <c r="G43" s="649"/>
      <c r="H43" s="649"/>
      <c r="I43" s="649"/>
    </row>
    <row r="44" spans="2:9" ht="15.75" thickBot="1" x14ac:dyDescent="0.3">
      <c r="B44" s="428"/>
      <c r="C44" s="424"/>
      <c r="D44" s="424"/>
      <c r="E44" s="425"/>
      <c r="F44" s="435"/>
      <c r="G44" s="436"/>
      <c r="H44" s="437"/>
      <c r="I44" s="436"/>
    </row>
    <row r="45" spans="2:9" ht="15.75" thickBot="1" x14ac:dyDescent="0.3">
      <c r="B45" s="428"/>
      <c r="C45" s="424"/>
      <c r="D45" s="424"/>
      <c r="E45" s="425"/>
      <c r="F45" s="435"/>
      <c r="G45" s="436"/>
      <c r="H45" s="437"/>
      <c r="I45" s="436"/>
    </row>
    <row r="46" spans="2:9" ht="15.75" thickBot="1" x14ac:dyDescent="0.3">
      <c r="B46" s="428"/>
      <c r="C46" s="424"/>
      <c r="D46" s="424"/>
      <c r="E46" s="425"/>
      <c r="F46" s="435"/>
      <c r="G46" s="436"/>
      <c r="H46" s="437"/>
      <c r="I46" s="436"/>
    </row>
    <row r="47" spans="2:9" ht="15.75" customHeight="1" thickBot="1" x14ac:dyDescent="0.3">
      <c r="B47" s="428"/>
      <c r="C47" s="424"/>
      <c r="D47" s="424"/>
      <c r="E47" s="425"/>
      <c r="F47" s="435"/>
      <c r="G47" s="436"/>
      <c r="H47" s="437"/>
      <c r="I47" s="436"/>
    </row>
    <row r="48" spans="2:9" ht="15.75" thickBot="1" x14ac:dyDescent="0.3">
      <c r="B48" s="428"/>
      <c r="C48" s="424"/>
      <c r="D48" s="424"/>
      <c r="E48" s="425"/>
      <c r="F48" s="435"/>
      <c r="G48" s="436"/>
      <c r="H48" s="437"/>
      <c r="I48" s="436"/>
    </row>
    <row r="51" spans="2:8" ht="18.75" x14ac:dyDescent="0.25">
      <c r="B51" s="429" t="s">
        <v>330</v>
      </c>
    </row>
    <row r="52" spans="2:8" x14ac:dyDescent="0.25">
      <c r="B52" s="611" t="s">
        <v>331</v>
      </c>
      <c r="C52" s="611"/>
      <c r="D52" s="611"/>
      <c r="E52" s="611"/>
      <c r="F52" s="611"/>
      <c r="G52" s="611"/>
      <c r="H52" s="611"/>
    </row>
    <row r="53" spans="2:8" ht="5.45" customHeight="1" thickBot="1" x14ac:dyDescent="0.3"/>
    <row r="54" spans="2:8" s="20" customFormat="1" ht="29.45" customHeight="1" thickBot="1" x14ac:dyDescent="0.3">
      <c r="B54" s="650" t="s">
        <v>332</v>
      </c>
      <c r="C54" s="650"/>
      <c r="D54" s="430" t="s">
        <v>333</v>
      </c>
      <c r="E54" s="650" t="s">
        <v>334</v>
      </c>
      <c r="F54" s="650"/>
      <c r="G54" s="650"/>
      <c r="H54" s="650"/>
    </row>
    <row r="55" spans="2:8" ht="15.75" thickBot="1" x14ac:dyDescent="0.3">
      <c r="B55" s="639"/>
      <c r="C55" s="639"/>
      <c r="D55" s="441"/>
      <c r="E55" s="639"/>
      <c r="F55" s="639"/>
      <c r="G55" s="639"/>
      <c r="H55" s="639"/>
    </row>
    <row r="56" spans="2:8" ht="15.75" thickBot="1" x14ac:dyDescent="0.3">
      <c r="B56" s="639"/>
      <c r="C56" s="639"/>
      <c r="D56" s="441"/>
      <c r="E56" s="639"/>
      <c r="F56" s="639"/>
      <c r="G56" s="639"/>
      <c r="H56" s="639"/>
    </row>
    <row r="57" spans="2:8" ht="15.75" thickBot="1" x14ac:dyDescent="0.3">
      <c r="B57" s="639"/>
      <c r="C57" s="639"/>
      <c r="D57" s="441"/>
      <c r="E57" s="639"/>
      <c r="F57" s="639"/>
      <c r="G57" s="639"/>
      <c r="H57" s="639"/>
    </row>
    <row r="58" spans="2:8" ht="15.75" thickBot="1" x14ac:dyDescent="0.3">
      <c r="B58" s="639"/>
      <c r="C58" s="639"/>
      <c r="D58" s="441"/>
      <c r="E58" s="639"/>
      <c r="F58" s="639"/>
      <c r="G58" s="639"/>
      <c r="H58" s="639"/>
    </row>
    <row r="59" spans="2:8" ht="15.75" thickBot="1" x14ac:dyDescent="0.3">
      <c r="B59" s="639"/>
      <c r="C59" s="639"/>
      <c r="D59" s="441"/>
      <c r="E59" s="639"/>
      <c r="F59" s="639"/>
      <c r="G59" s="639"/>
      <c r="H59" s="639"/>
    </row>
    <row r="60" spans="2:8" ht="15.75" thickBot="1" x14ac:dyDescent="0.3">
      <c r="B60" s="639"/>
      <c r="C60" s="639"/>
      <c r="D60" s="441"/>
      <c r="E60" s="639"/>
      <c r="F60" s="639"/>
      <c r="G60" s="639"/>
      <c r="H60" s="639"/>
    </row>
    <row r="61" spans="2:8" ht="15.75" thickBot="1" x14ac:dyDescent="0.3">
      <c r="B61" s="639"/>
      <c r="C61" s="639"/>
      <c r="D61" s="441"/>
      <c r="E61" s="639"/>
      <c r="F61" s="639"/>
      <c r="G61" s="639"/>
      <c r="H61" s="639"/>
    </row>
    <row r="62" spans="2:8" ht="15.75" thickBot="1" x14ac:dyDescent="0.3">
      <c r="B62" s="639"/>
      <c r="C62" s="639"/>
      <c r="D62" s="441"/>
      <c r="E62" s="639"/>
      <c r="F62" s="639"/>
      <c r="G62" s="639"/>
      <c r="H62" s="639"/>
    </row>
    <row r="63" spans="2:8" ht="15.75" thickBot="1" x14ac:dyDescent="0.3">
      <c r="B63" s="639"/>
      <c r="C63" s="639"/>
      <c r="D63" s="441"/>
      <c r="E63" s="639"/>
      <c r="F63" s="639"/>
      <c r="G63" s="639"/>
      <c r="H63" s="639"/>
    </row>
    <row r="64" spans="2:8" ht="5.45" customHeight="1" x14ac:dyDescent="0.25"/>
    <row r="65" spans="2:9" x14ac:dyDescent="0.25">
      <c r="B65" s="643" t="s">
        <v>335</v>
      </c>
      <c r="C65" s="644"/>
      <c r="D65" s="644"/>
      <c r="E65" s="644"/>
      <c r="F65" s="644"/>
      <c r="G65" s="644"/>
      <c r="H65" s="644"/>
      <c r="I65" s="644"/>
    </row>
    <row r="66" spans="2:9" x14ac:dyDescent="0.25">
      <c r="B66" s="431"/>
      <c r="C66" s="432"/>
      <c r="D66" s="432"/>
      <c r="E66" s="432"/>
      <c r="F66" s="432"/>
      <c r="G66" s="432"/>
      <c r="H66" s="432"/>
      <c r="I66" s="432"/>
    </row>
    <row r="68" spans="2:9" ht="18.75" x14ac:dyDescent="0.25">
      <c r="B68" s="429" t="s">
        <v>336</v>
      </c>
    </row>
    <row r="69" spans="2:9" x14ac:dyDescent="0.25">
      <c r="B69" s="611" t="s">
        <v>337</v>
      </c>
      <c r="C69" s="611"/>
      <c r="D69" s="611"/>
      <c r="E69" s="611"/>
      <c r="F69" s="611"/>
      <c r="G69" s="611"/>
      <c r="H69" s="611"/>
    </row>
    <row r="70" spans="2:9" ht="5.45" customHeight="1" thickBot="1" x14ac:dyDescent="0.3"/>
    <row r="71" spans="2:9" s="434" customFormat="1" ht="45.75" thickBot="1" x14ac:dyDescent="0.3">
      <c r="B71" s="642" t="s">
        <v>338</v>
      </c>
      <c r="C71" s="642"/>
      <c r="D71" s="645" t="s">
        <v>339</v>
      </c>
      <c r="E71" s="646"/>
      <c r="F71" s="433" t="s">
        <v>340</v>
      </c>
      <c r="G71" s="433" t="s">
        <v>341</v>
      </c>
      <c r="H71" s="433" t="s">
        <v>342</v>
      </c>
      <c r="I71" s="433" t="s">
        <v>343</v>
      </c>
    </row>
    <row r="72" spans="2:9" ht="15.75" thickBot="1" x14ac:dyDescent="0.3">
      <c r="B72" s="639"/>
      <c r="C72" s="639"/>
      <c r="D72" s="640"/>
      <c r="E72" s="641"/>
      <c r="F72" s="442"/>
      <c r="G72" s="443"/>
      <c r="H72" s="443"/>
      <c r="I72" s="442"/>
    </row>
    <row r="73" spans="2:9" ht="15.75" thickBot="1" x14ac:dyDescent="0.3">
      <c r="B73" s="639"/>
      <c r="C73" s="639"/>
      <c r="D73" s="640"/>
      <c r="E73" s="641"/>
      <c r="F73" s="442"/>
      <c r="G73" s="443"/>
      <c r="H73" s="443"/>
      <c r="I73" s="442"/>
    </row>
    <row r="74" spans="2:9" ht="15.75" thickBot="1" x14ac:dyDescent="0.3">
      <c r="B74" s="639"/>
      <c r="C74" s="639"/>
      <c r="D74" s="640"/>
      <c r="E74" s="641"/>
      <c r="F74" s="442"/>
      <c r="G74" s="443"/>
      <c r="H74" s="443"/>
      <c r="I74" s="442"/>
    </row>
    <row r="75" spans="2:9" ht="15.75" thickBot="1" x14ac:dyDescent="0.3">
      <c r="B75" s="639"/>
      <c r="C75" s="639"/>
      <c r="D75" s="640"/>
      <c r="E75" s="641"/>
      <c r="F75" s="442"/>
      <c r="G75" s="443"/>
      <c r="H75" s="443"/>
      <c r="I75" s="442"/>
    </row>
    <row r="76" spans="2:9" ht="15.75" thickBot="1" x14ac:dyDescent="0.3">
      <c r="B76" s="639"/>
      <c r="C76" s="639"/>
      <c r="D76" s="640"/>
      <c r="E76" s="641"/>
      <c r="F76" s="442"/>
      <c r="G76" s="443"/>
      <c r="H76" s="443"/>
      <c r="I76" s="442"/>
    </row>
    <row r="77" spans="2:9" ht="15.75" thickBot="1" x14ac:dyDescent="0.3">
      <c r="B77" s="639"/>
      <c r="C77" s="639"/>
      <c r="D77" s="640"/>
      <c r="E77" s="641"/>
      <c r="F77" s="442"/>
      <c r="G77" s="443"/>
      <c r="H77" s="443"/>
      <c r="I77" s="442"/>
    </row>
    <row r="78" spans="2:9" ht="15.75" thickBot="1" x14ac:dyDescent="0.3">
      <c r="B78" s="639"/>
      <c r="C78" s="639"/>
      <c r="D78" s="640"/>
      <c r="E78" s="641"/>
      <c r="F78" s="442"/>
      <c r="G78" s="443"/>
      <c r="H78" s="443"/>
      <c r="I78" s="442"/>
    </row>
    <row r="79" spans="2:9" ht="15.75" thickBot="1" x14ac:dyDescent="0.3">
      <c r="B79" s="639"/>
      <c r="C79" s="639"/>
      <c r="D79" s="640"/>
      <c r="E79" s="641"/>
      <c r="F79" s="442"/>
      <c r="G79" s="443"/>
      <c r="H79" s="443"/>
      <c r="I79" s="442"/>
    </row>
    <row r="80" spans="2:9" ht="15.75" thickBot="1" x14ac:dyDescent="0.3">
      <c r="B80" s="639"/>
      <c r="C80" s="639"/>
      <c r="D80" s="640"/>
      <c r="E80" s="641"/>
      <c r="F80" s="442"/>
      <c r="G80" s="443"/>
      <c r="H80" s="443"/>
      <c r="I80" s="442"/>
    </row>
    <row r="82" spans="2:9" x14ac:dyDescent="0.25">
      <c r="B82"/>
      <c r="C82"/>
      <c r="D82"/>
      <c r="E82"/>
      <c r="F82"/>
      <c r="G82"/>
      <c r="H82"/>
      <c r="I82"/>
    </row>
  </sheetData>
  <sheetProtection formatCells="0" formatColumns="0" formatRows="0" insertColumns="0" insertRows="0" insertHyperlinks="0" sort="0" pivotTables="0"/>
  <mergeCells count="62">
    <mergeCell ref="B2:I2"/>
    <mergeCell ref="B12:C12"/>
    <mergeCell ref="B16:I25"/>
    <mergeCell ref="B5:C5"/>
    <mergeCell ref="B6:C6"/>
    <mergeCell ref="B7:C7"/>
    <mergeCell ref="B8:C8"/>
    <mergeCell ref="B28:I28"/>
    <mergeCell ref="B29:I29"/>
    <mergeCell ref="B39:I39"/>
    <mergeCell ref="B40:I40"/>
    <mergeCell ref="B3:I3"/>
    <mergeCell ref="B13:C13"/>
    <mergeCell ref="B14:C14"/>
    <mergeCell ref="B9:C9"/>
    <mergeCell ref="B10:C10"/>
    <mergeCell ref="B11:C11"/>
    <mergeCell ref="B42:I42"/>
    <mergeCell ref="B43:I43"/>
    <mergeCell ref="B52:H52"/>
    <mergeCell ref="B54:C54"/>
    <mergeCell ref="E54:H54"/>
    <mergeCell ref="B55:C55"/>
    <mergeCell ref="E55:H55"/>
    <mergeCell ref="B59:C59"/>
    <mergeCell ref="E59:H59"/>
    <mergeCell ref="B60:C60"/>
    <mergeCell ref="E60:H60"/>
    <mergeCell ref="B61:C61"/>
    <mergeCell ref="E61:H61"/>
    <mergeCell ref="B56:C56"/>
    <mergeCell ref="E56:H56"/>
    <mergeCell ref="B57:C57"/>
    <mergeCell ref="E57:H57"/>
    <mergeCell ref="B58:C58"/>
    <mergeCell ref="E58:H58"/>
    <mergeCell ref="D71:E71"/>
    <mergeCell ref="B72:C72"/>
    <mergeCell ref="D72:E72"/>
    <mergeCell ref="B73:C73"/>
    <mergeCell ref="D73:E73"/>
    <mergeCell ref="B62:C62"/>
    <mergeCell ref="E62:H62"/>
    <mergeCell ref="B63:C63"/>
    <mergeCell ref="E63:H63"/>
    <mergeCell ref="B65:I65"/>
    <mergeCell ref="B69:H69"/>
    <mergeCell ref="B80:C80"/>
    <mergeCell ref="D80:E80"/>
    <mergeCell ref="B77:C77"/>
    <mergeCell ref="D77:E77"/>
    <mergeCell ref="B78:C78"/>
    <mergeCell ref="D78:E78"/>
    <mergeCell ref="B79:C79"/>
    <mergeCell ref="D79:E79"/>
    <mergeCell ref="B74:C74"/>
    <mergeCell ref="D74:E74"/>
    <mergeCell ref="B75:C75"/>
    <mergeCell ref="D75:E75"/>
    <mergeCell ref="B76:C76"/>
    <mergeCell ref="D76:E76"/>
    <mergeCell ref="B71:C71"/>
  </mergeCells>
  <pageMargins left="0.7" right="0.7" top="0.75" bottom="0.75" header="0.3" footer="0.3"/>
  <pageSetup scale="4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876E52-1CD2-4EE0-BBFB-0C2ACD62377C}">
  <sheetPr>
    <pageSetUpPr fitToPage="1"/>
  </sheetPr>
  <dimension ref="B1:W32"/>
  <sheetViews>
    <sheetView showGridLines="0" tabSelected="1" zoomScale="80" zoomScaleNormal="80" workbookViewId="0">
      <selection activeCell="L36" sqref="L36"/>
    </sheetView>
  </sheetViews>
  <sheetFormatPr defaultColWidth="8.85546875" defaultRowHeight="15" x14ac:dyDescent="0.25"/>
  <cols>
    <col min="1" max="1" width="0.7109375" style="82" customWidth="1"/>
    <col min="2" max="2" width="23.5703125" style="82" customWidth="1"/>
    <col min="3" max="3" width="38.42578125" style="82" customWidth="1"/>
    <col min="4" max="4" width="13" style="82" customWidth="1"/>
    <col min="5" max="5" width="11.7109375" style="82" customWidth="1"/>
    <col min="6" max="7" width="12.140625" style="164" customWidth="1"/>
    <col min="8" max="9" width="12.140625" style="82" customWidth="1"/>
    <col min="10" max="10" width="9" style="165" customWidth="1"/>
    <col min="11" max="11" width="12.140625" style="82" customWidth="1"/>
    <col min="12" max="12" width="12.140625" style="165" customWidth="1"/>
    <col min="13" max="13" width="9.5703125" style="82" customWidth="1"/>
    <col min="14" max="20" width="12.140625" style="82" customWidth="1"/>
    <col min="21" max="21" width="12" style="82" customWidth="1"/>
    <col min="22" max="22" width="11.5703125" style="82" customWidth="1"/>
    <col min="23" max="23" width="40.5703125" style="82" bestFit="1" customWidth="1"/>
    <col min="24" max="16384" width="8.85546875" style="82"/>
  </cols>
  <sheetData>
    <row r="1" spans="2:23" ht="22.5" x14ac:dyDescent="0.25">
      <c r="B1" s="83" t="s">
        <v>39</v>
      </c>
      <c r="C1" s="84"/>
      <c r="D1" s="84"/>
      <c r="E1" s="84"/>
    </row>
    <row r="2" spans="2:23" ht="22.5" x14ac:dyDescent="0.25">
      <c r="B2" s="83"/>
      <c r="C2" s="84"/>
      <c r="D2" s="84"/>
      <c r="E2" s="84"/>
    </row>
    <row r="3" spans="2:23" ht="14.45" customHeight="1" x14ac:dyDescent="0.25">
      <c r="B3" s="113"/>
      <c r="C3" s="85"/>
      <c r="D3" s="85"/>
      <c r="E3" s="85"/>
      <c r="F3" s="166"/>
      <c r="G3" s="574" t="s">
        <v>40</v>
      </c>
      <c r="H3" s="574"/>
      <c r="I3" s="574"/>
      <c r="J3" s="574"/>
    </row>
    <row r="4" spans="2:23" x14ac:dyDescent="0.25">
      <c r="B4" s="87" t="s">
        <v>1</v>
      </c>
      <c r="C4" s="111" t="s">
        <v>41</v>
      </c>
      <c r="D4" s="141"/>
      <c r="E4" s="141"/>
      <c r="F4" s="141"/>
      <c r="G4" s="134" t="s">
        <v>42</v>
      </c>
      <c r="H4" s="113"/>
    </row>
    <row r="5" spans="2:23" x14ac:dyDescent="0.25">
      <c r="B5" s="87" t="s">
        <v>3</v>
      </c>
      <c r="C5" s="114">
        <v>260000068</v>
      </c>
      <c r="D5" s="141"/>
      <c r="E5" s="141"/>
      <c r="F5" s="141"/>
      <c r="G5" s="134" t="s">
        <v>43</v>
      </c>
      <c r="H5" s="113"/>
    </row>
    <row r="6" spans="2:23" x14ac:dyDescent="0.25">
      <c r="B6" s="24" t="s">
        <v>5</v>
      </c>
      <c r="C6" s="161"/>
      <c r="D6" s="568"/>
      <c r="E6" s="568"/>
      <c r="F6" s="174"/>
      <c r="G6" s="134" t="s">
        <v>44</v>
      </c>
      <c r="H6" s="174"/>
    </row>
    <row r="7" spans="2:23" x14ac:dyDescent="0.25">
      <c r="B7" s="148" t="s">
        <v>7</v>
      </c>
      <c r="C7" s="162"/>
      <c r="D7" s="569"/>
      <c r="E7" s="569"/>
      <c r="F7" s="173"/>
      <c r="G7" s="134" t="s">
        <v>45</v>
      </c>
      <c r="H7" s="173"/>
    </row>
    <row r="8" spans="2:23" x14ac:dyDescent="0.25">
      <c r="B8" s="148" t="s">
        <v>9</v>
      </c>
      <c r="C8" s="162"/>
      <c r="D8" s="569"/>
      <c r="E8" s="569"/>
      <c r="F8" s="173"/>
      <c r="G8" s="543" t="s">
        <v>46</v>
      </c>
      <c r="H8" s="173"/>
    </row>
    <row r="9" spans="2:23" s="96" customFormat="1" ht="12.75" x14ac:dyDescent="0.25">
      <c r="F9" s="167"/>
      <c r="G9" s="543" t="s">
        <v>47</v>
      </c>
      <c r="J9" s="168"/>
      <c r="L9" s="168"/>
    </row>
    <row r="10" spans="2:23" s="96" customFormat="1" ht="12.75" x14ac:dyDescent="0.25">
      <c r="F10" s="167"/>
      <c r="G10" s="543" t="s">
        <v>48</v>
      </c>
      <c r="J10" s="168"/>
      <c r="L10" s="168"/>
    </row>
    <row r="11" spans="2:23" s="96" customFormat="1" ht="12.75" x14ac:dyDescent="0.25">
      <c r="F11" s="167"/>
      <c r="G11" s="543" t="s">
        <v>49</v>
      </c>
      <c r="J11" s="168"/>
      <c r="L11" s="168"/>
    </row>
    <row r="12" spans="2:23" s="96" customFormat="1" ht="15.75" x14ac:dyDescent="0.25">
      <c r="B12" s="350"/>
      <c r="F12" s="167"/>
      <c r="G12" s="167"/>
      <c r="J12" s="168"/>
      <c r="L12" s="168"/>
    </row>
    <row r="13" spans="2:23" ht="60.75" customHeight="1" x14ac:dyDescent="0.25">
      <c r="B13" s="214" t="s">
        <v>11</v>
      </c>
      <c r="C13" s="214" t="s">
        <v>12</v>
      </c>
      <c r="D13" s="214" t="s">
        <v>50</v>
      </c>
      <c r="E13" s="214" t="s">
        <v>51</v>
      </c>
      <c r="F13" s="258" t="s">
        <v>13</v>
      </c>
      <c r="G13" s="259" t="s">
        <v>52</v>
      </c>
      <c r="H13" s="192" t="s">
        <v>53</v>
      </c>
      <c r="I13" s="151" t="s">
        <v>16</v>
      </c>
      <c r="J13" s="151" t="s">
        <v>54</v>
      </c>
      <c r="K13" s="260" t="s">
        <v>18</v>
      </c>
      <c r="L13" s="151" t="s">
        <v>19</v>
      </c>
      <c r="M13" s="172" t="s">
        <v>20</v>
      </c>
      <c r="N13" s="214" t="s">
        <v>21</v>
      </c>
      <c r="O13" s="214" t="s">
        <v>22</v>
      </c>
      <c r="P13" s="214" t="s">
        <v>23</v>
      </c>
      <c r="Q13" s="149" t="s">
        <v>24</v>
      </c>
      <c r="R13" s="151" t="s">
        <v>25</v>
      </c>
      <c r="S13" s="214" t="s">
        <v>26</v>
      </c>
      <c r="T13" s="214" t="s">
        <v>27</v>
      </c>
      <c r="U13" s="214" t="s">
        <v>28</v>
      </c>
      <c r="V13" s="214" t="s">
        <v>29</v>
      </c>
      <c r="W13" s="151" t="s">
        <v>30</v>
      </c>
    </row>
    <row r="14" spans="2:23" x14ac:dyDescent="0.25">
      <c r="B14" s="329" t="s">
        <v>31</v>
      </c>
      <c r="C14" s="238" t="s">
        <v>32</v>
      </c>
      <c r="D14" s="571">
        <v>20.25648</v>
      </c>
      <c r="E14" s="571">
        <v>-87.505763000000002</v>
      </c>
      <c r="F14" s="330">
        <v>36</v>
      </c>
      <c r="G14" s="330">
        <v>10</v>
      </c>
      <c r="H14" s="330">
        <v>10</v>
      </c>
      <c r="I14" s="236">
        <v>500</v>
      </c>
      <c r="J14" s="236">
        <v>20</v>
      </c>
      <c r="K14" s="331">
        <v>5</v>
      </c>
      <c r="L14" s="236">
        <v>14.95</v>
      </c>
      <c r="M14" s="236">
        <v>0</v>
      </c>
      <c r="N14" s="236">
        <f>I14+J14+L14+M14</f>
        <v>534.95000000000005</v>
      </c>
      <c r="O14" s="236">
        <f t="shared" ref="O14:O28" si="0">I14+J14+L14</f>
        <v>534.95000000000005</v>
      </c>
      <c r="P14" s="236">
        <f>N14-O14</f>
        <v>0</v>
      </c>
      <c r="Q14" s="243">
        <v>100</v>
      </c>
      <c r="R14" s="236">
        <v>0</v>
      </c>
      <c r="S14" s="236">
        <f>Q14+R14</f>
        <v>100</v>
      </c>
      <c r="T14" s="236">
        <f>(F14*N14)+S14</f>
        <v>19358.2</v>
      </c>
      <c r="U14" s="236">
        <f t="shared" ref="U14:U26" si="1">(F14*O14)+S14</f>
        <v>19358.2</v>
      </c>
      <c r="V14" s="236">
        <f>T14-U14</f>
        <v>0</v>
      </c>
      <c r="W14" s="332"/>
    </row>
    <row r="15" spans="2:23" x14ac:dyDescent="0.25">
      <c r="B15" s="329" t="s">
        <v>31</v>
      </c>
      <c r="C15" s="238" t="s">
        <v>32</v>
      </c>
      <c r="D15" s="571">
        <v>20.25648</v>
      </c>
      <c r="E15" s="571">
        <v>-87.505763000000002</v>
      </c>
      <c r="F15" s="330">
        <v>36</v>
      </c>
      <c r="G15" s="330">
        <v>20</v>
      </c>
      <c r="H15" s="333">
        <v>20</v>
      </c>
      <c r="I15" s="236">
        <v>800</v>
      </c>
      <c r="J15" s="236">
        <v>20</v>
      </c>
      <c r="K15" s="331">
        <v>5</v>
      </c>
      <c r="L15" s="236">
        <v>14.95</v>
      </c>
      <c r="M15" s="236">
        <v>0</v>
      </c>
      <c r="N15" s="236">
        <f>I15+J15+L15+M15</f>
        <v>834.95</v>
      </c>
      <c r="O15" s="236">
        <f t="shared" si="0"/>
        <v>834.95</v>
      </c>
      <c r="P15" s="236">
        <f>N15-O15</f>
        <v>0</v>
      </c>
      <c r="Q15" s="236">
        <v>100</v>
      </c>
      <c r="R15" s="236">
        <v>0</v>
      </c>
      <c r="S15" s="236">
        <f>Q15+R15</f>
        <v>100</v>
      </c>
      <c r="T15" s="236">
        <f>(F15*N15)+S15</f>
        <v>30158.2</v>
      </c>
      <c r="U15" s="236">
        <f t="shared" si="1"/>
        <v>30158.2</v>
      </c>
      <c r="V15" s="236">
        <f>T15-U15</f>
        <v>0</v>
      </c>
      <c r="W15" s="332" t="s">
        <v>34</v>
      </c>
    </row>
    <row r="16" spans="2:23" ht="15.75" thickBot="1" x14ac:dyDescent="0.3">
      <c r="B16" s="544" t="s">
        <v>35</v>
      </c>
      <c r="C16" s="545" t="s">
        <v>35</v>
      </c>
      <c r="D16" s="545"/>
      <c r="E16" s="545"/>
      <c r="F16" s="546">
        <v>0</v>
      </c>
      <c r="G16" s="546">
        <v>0</v>
      </c>
      <c r="H16" s="546">
        <v>0</v>
      </c>
      <c r="I16" s="547">
        <v>0</v>
      </c>
      <c r="J16" s="547">
        <v>0</v>
      </c>
      <c r="K16" s="548">
        <v>0</v>
      </c>
      <c r="L16" s="547">
        <v>0</v>
      </c>
      <c r="M16" s="547">
        <v>0</v>
      </c>
      <c r="N16" s="547">
        <v>0</v>
      </c>
      <c r="O16" s="547">
        <f t="shared" si="0"/>
        <v>0</v>
      </c>
      <c r="P16" s="547">
        <f t="shared" ref="P16:P28" si="2">N16-O16</f>
        <v>0</v>
      </c>
      <c r="Q16" s="549">
        <v>0</v>
      </c>
      <c r="R16" s="547">
        <v>0</v>
      </c>
      <c r="S16" s="547">
        <v>0</v>
      </c>
      <c r="T16" s="547">
        <v>0</v>
      </c>
      <c r="U16" s="547">
        <f t="shared" si="1"/>
        <v>0</v>
      </c>
      <c r="V16" s="547">
        <f t="shared" ref="V16:V26" si="3">T16-U16</f>
        <v>0</v>
      </c>
      <c r="W16" s="545" t="s">
        <v>35</v>
      </c>
    </row>
    <row r="17" spans="2:23" ht="15.75" thickBot="1" x14ac:dyDescent="0.3">
      <c r="B17" s="550" t="s">
        <v>55</v>
      </c>
      <c r="C17" s="551" t="s">
        <v>56</v>
      </c>
      <c r="D17" s="570">
        <v>26.169384000000001</v>
      </c>
      <c r="E17" s="570">
        <v>-98.011782999999994</v>
      </c>
      <c r="F17" s="552">
        <v>12</v>
      </c>
      <c r="G17" s="552">
        <v>20</v>
      </c>
      <c r="H17" s="565"/>
      <c r="I17" s="553"/>
      <c r="J17" s="553"/>
      <c r="K17" s="554">
        <v>64</v>
      </c>
      <c r="L17" s="553"/>
      <c r="M17" s="553"/>
      <c r="N17" s="555">
        <f t="shared" ref="N17:N28" si="4">I17+J17+L17+M17</f>
        <v>0</v>
      </c>
      <c r="O17" s="555">
        <f t="shared" si="0"/>
        <v>0</v>
      </c>
      <c r="P17" s="555">
        <f>N17-O17</f>
        <v>0</v>
      </c>
      <c r="Q17" s="556"/>
      <c r="R17" s="553"/>
      <c r="S17" s="555">
        <f t="shared" ref="S17:S28" si="5">Q17+R17</f>
        <v>0</v>
      </c>
      <c r="T17" s="555">
        <f t="shared" ref="T17:T28" si="6">(F17*N17)+S17</f>
        <v>0</v>
      </c>
      <c r="U17" s="555">
        <f t="shared" si="1"/>
        <v>0</v>
      </c>
      <c r="V17" s="555">
        <f t="shared" si="3"/>
        <v>0</v>
      </c>
      <c r="W17" s="557"/>
    </row>
    <row r="18" spans="2:23" ht="15.75" thickBot="1" x14ac:dyDescent="0.3">
      <c r="B18" s="550" t="s">
        <v>55</v>
      </c>
      <c r="C18" s="169" t="s">
        <v>56</v>
      </c>
      <c r="D18" s="570">
        <v>26.169384000000001</v>
      </c>
      <c r="E18" s="570">
        <v>-98.011782999999994</v>
      </c>
      <c r="F18" s="170">
        <v>12</v>
      </c>
      <c r="G18" s="170">
        <v>40</v>
      </c>
      <c r="H18" s="566"/>
      <c r="I18" s="376"/>
      <c r="J18" s="376"/>
      <c r="K18" s="171">
        <v>64</v>
      </c>
      <c r="L18" s="376"/>
      <c r="M18" s="376"/>
      <c r="N18" s="121">
        <f t="shared" si="4"/>
        <v>0</v>
      </c>
      <c r="O18" s="121">
        <f t="shared" si="0"/>
        <v>0</v>
      </c>
      <c r="P18" s="121">
        <f t="shared" si="2"/>
        <v>0</v>
      </c>
      <c r="Q18" s="377"/>
      <c r="R18" s="376"/>
      <c r="S18" s="121">
        <f t="shared" si="5"/>
        <v>0</v>
      </c>
      <c r="T18" s="121">
        <f t="shared" si="6"/>
        <v>0</v>
      </c>
      <c r="U18" s="121">
        <f t="shared" si="1"/>
        <v>0</v>
      </c>
      <c r="V18" s="121">
        <f t="shared" si="3"/>
        <v>0</v>
      </c>
      <c r="W18" s="558"/>
    </row>
    <row r="19" spans="2:23" ht="15.75" thickBot="1" x14ac:dyDescent="0.3">
      <c r="B19" s="550" t="s">
        <v>55</v>
      </c>
      <c r="C19" s="169" t="s">
        <v>56</v>
      </c>
      <c r="D19" s="570">
        <v>26.169384000000001</v>
      </c>
      <c r="E19" s="570">
        <v>-98.011782999999994</v>
      </c>
      <c r="F19" s="170">
        <v>24</v>
      </c>
      <c r="G19" s="170">
        <v>20</v>
      </c>
      <c r="H19" s="566"/>
      <c r="I19" s="376"/>
      <c r="J19" s="376"/>
      <c r="K19" s="171">
        <v>64</v>
      </c>
      <c r="L19" s="376"/>
      <c r="M19" s="376"/>
      <c r="N19" s="121">
        <f t="shared" si="4"/>
        <v>0</v>
      </c>
      <c r="O19" s="121">
        <f t="shared" si="0"/>
        <v>0</v>
      </c>
      <c r="P19" s="121">
        <f t="shared" si="2"/>
        <v>0</v>
      </c>
      <c r="Q19" s="377"/>
      <c r="R19" s="376"/>
      <c r="S19" s="121">
        <f t="shared" si="5"/>
        <v>0</v>
      </c>
      <c r="T19" s="121">
        <f t="shared" si="6"/>
        <v>0</v>
      </c>
      <c r="U19" s="121">
        <f t="shared" si="1"/>
        <v>0</v>
      </c>
      <c r="V19" s="121">
        <f t="shared" si="3"/>
        <v>0</v>
      </c>
      <c r="W19" s="558"/>
    </row>
    <row r="20" spans="2:23" ht="15.75" thickBot="1" x14ac:dyDescent="0.3">
      <c r="B20" s="550" t="s">
        <v>55</v>
      </c>
      <c r="C20" s="169" t="s">
        <v>56</v>
      </c>
      <c r="D20" s="570">
        <v>26.169384000000001</v>
      </c>
      <c r="E20" s="570">
        <v>-98.011782999999994</v>
      </c>
      <c r="F20" s="170">
        <v>24</v>
      </c>
      <c r="G20" s="170">
        <v>40</v>
      </c>
      <c r="H20" s="566"/>
      <c r="I20" s="376"/>
      <c r="J20" s="376"/>
      <c r="K20" s="171">
        <v>64</v>
      </c>
      <c r="L20" s="376"/>
      <c r="M20" s="376"/>
      <c r="N20" s="121">
        <f t="shared" si="4"/>
        <v>0</v>
      </c>
      <c r="O20" s="121">
        <f t="shared" si="0"/>
        <v>0</v>
      </c>
      <c r="P20" s="121">
        <f t="shared" si="2"/>
        <v>0</v>
      </c>
      <c r="Q20" s="377"/>
      <c r="R20" s="376"/>
      <c r="S20" s="121">
        <f t="shared" si="5"/>
        <v>0</v>
      </c>
      <c r="T20" s="121">
        <f t="shared" si="6"/>
        <v>0</v>
      </c>
      <c r="U20" s="121">
        <f t="shared" si="1"/>
        <v>0</v>
      </c>
      <c r="V20" s="121">
        <f t="shared" si="3"/>
        <v>0</v>
      </c>
      <c r="W20" s="558"/>
    </row>
    <row r="21" spans="2:23" ht="15.75" thickBot="1" x14ac:dyDescent="0.3">
      <c r="B21" s="550" t="s">
        <v>55</v>
      </c>
      <c r="C21" s="169" t="s">
        <v>56</v>
      </c>
      <c r="D21" s="570">
        <v>26.169384000000001</v>
      </c>
      <c r="E21" s="570">
        <v>-98.011782999999994</v>
      </c>
      <c r="F21" s="170">
        <v>36</v>
      </c>
      <c r="G21" s="170">
        <v>20</v>
      </c>
      <c r="H21" s="566"/>
      <c r="I21" s="376"/>
      <c r="J21" s="376"/>
      <c r="K21" s="171">
        <v>64</v>
      </c>
      <c r="L21" s="376"/>
      <c r="M21" s="376"/>
      <c r="N21" s="121">
        <f t="shared" si="4"/>
        <v>0</v>
      </c>
      <c r="O21" s="121">
        <f t="shared" si="0"/>
        <v>0</v>
      </c>
      <c r="P21" s="121">
        <f t="shared" ref="P21:P24" si="7">N21-O21</f>
        <v>0</v>
      </c>
      <c r="Q21" s="377"/>
      <c r="R21" s="376"/>
      <c r="S21" s="121">
        <f t="shared" ref="S21:S24" si="8">Q21+R21</f>
        <v>0</v>
      </c>
      <c r="T21" s="121">
        <f t="shared" si="6"/>
        <v>0</v>
      </c>
      <c r="U21" s="121">
        <f t="shared" si="1"/>
        <v>0</v>
      </c>
      <c r="V21" s="121">
        <f t="shared" ref="V21:V24" si="9">T21-U21</f>
        <v>0</v>
      </c>
      <c r="W21" s="558"/>
    </row>
    <row r="22" spans="2:23" ht="15.75" thickBot="1" x14ac:dyDescent="0.3">
      <c r="B22" s="572" t="s">
        <v>55</v>
      </c>
      <c r="C22" s="559" t="s">
        <v>56</v>
      </c>
      <c r="D22" s="573">
        <v>26.169384000000001</v>
      </c>
      <c r="E22" s="573">
        <v>-98.011782999999994</v>
      </c>
      <c r="F22" s="560">
        <v>36</v>
      </c>
      <c r="G22" s="560">
        <v>40</v>
      </c>
      <c r="H22" s="567"/>
      <c r="I22" s="561"/>
      <c r="J22" s="561"/>
      <c r="K22" s="562">
        <v>64</v>
      </c>
      <c r="L22" s="561"/>
      <c r="M22" s="561"/>
      <c r="N22" s="126">
        <f t="shared" si="4"/>
        <v>0</v>
      </c>
      <c r="O22" s="126">
        <f t="shared" si="0"/>
        <v>0</v>
      </c>
      <c r="P22" s="126">
        <f t="shared" si="7"/>
        <v>0</v>
      </c>
      <c r="Q22" s="563"/>
      <c r="R22" s="561"/>
      <c r="S22" s="126">
        <f t="shared" si="8"/>
        <v>0</v>
      </c>
      <c r="T22" s="126">
        <f t="shared" si="6"/>
        <v>0</v>
      </c>
      <c r="U22" s="126">
        <f t="shared" si="1"/>
        <v>0</v>
      </c>
      <c r="V22" s="126">
        <f t="shared" si="9"/>
        <v>0</v>
      </c>
      <c r="W22" s="564"/>
    </row>
    <row r="23" spans="2:23" ht="15.75" thickBot="1" x14ac:dyDescent="0.3">
      <c r="B23" s="550" t="s">
        <v>57</v>
      </c>
      <c r="C23" s="551" t="s">
        <v>58</v>
      </c>
      <c r="D23" s="570">
        <v>26.169384000000001</v>
      </c>
      <c r="E23" s="570">
        <v>-98.011782999999994</v>
      </c>
      <c r="F23" s="552">
        <v>12</v>
      </c>
      <c r="G23" s="552">
        <v>20</v>
      </c>
      <c r="H23" s="565"/>
      <c r="I23" s="553"/>
      <c r="J23" s="553"/>
      <c r="K23" s="554">
        <v>64</v>
      </c>
      <c r="L23" s="553"/>
      <c r="M23" s="553"/>
      <c r="N23" s="555">
        <f t="shared" si="4"/>
        <v>0</v>
      </c>
      <c r="O23" s="555">
        <f t="shared" si="0"/>
        <v>0</v>
      </c>
      <c r="P23" s="555">
        <f t="shared" si="7"/>
        <v>0</v>
      </c>
      <c r="Q23" s="556"/>
      <c r="R23" s="553"/>
      <c r="S23" s="555">
        <f t="shared" si="8"/>
        <v>0</v>
      </c>
      <c r="T23" s="555">
        <f t="shared" si="6"/>
        <v>0</v>
      </c>
      <c r="U23" s="555">
        <f t="shared" si="1"/>
        <v>0</v>
      </c>
      <c r="V23" s="555">
        <f t="shared" si="9"/>
        <v>0</v>
      </c>
      <c r="W23" s="557"/>
    </row>
    <row r="24" spans="2:23" ht="15.75" thickBot="1" x14ac:dyDescent="0.3">
      <c r="B24" s="550" t="s">
        <v>57</v>
      </c>
      <c r="C24" s="169" t="s">
        <v>58</v>
      </c>
      <c r="D24" s="570">
        <v>26.169384000000001</v>
      </c>
      <c r="E24" s="570">
        <v>-98.011782999999994</v>
      </c>
      <c r="F24" s="170">
        <v>12</v>
      </c>
      <c r="G24" s="170">
        <v>40</v>
      </c>
      <c r="H24" s="566"/>
      <c r="I24" s="376"/>
      <c r="J24" s="376"/>
      <c r="K24" s="171">
        <v>64</v>
      </c>
      <c r="L24" s="376"/>
      <c r="M24" s="376"/>
      <c r="N24" s="121">
        <f t="shared" si="4"/>
        <v>0</v>
      </c>
      <c r="O24" s="121">
        <f t="shared" si="0"/>
        <v>0</v>
      </c>
      <c r="P24" s="121">
        <f t="shared" si="7"/>
        <v>0</v>
      </c>
      <c r="Q24" s="377"/>
      <c r="R24" s="376"/>
      <c r="S24" s="121">
        <f t="shared" si="8"/>
        <v>0</v>
      </c>
      <c r="T24" s="121">
        <f t="shared" si="6"/>
        <v>0</v>
      </c>
      <c r="U24" s="121">
        <f t="shared" si="1"/>
        <v>0</v>
      </c>
      <c r="V24" s="121">
        <f t="shared" si="9"/>
        <v>0</v>
      </c>
      <c r="W24" s="558"/>
    </row>
    <row r="25" spans="2:23" ht="15.75" thickBot="1" x14ac:dyDescent="0.3">
      <c r="B25" s="550" t="s">
        <v>57</v>
      </c>
      <c r="C25" s="169" t="s">
        <v>58</v>
      </c>
      <c r="D25" s="570">
        <v>26.169384000000001</v>
      </c>
      <c r="E25" s="570">
        <v>-98.011782999999994</v>
      </c>
      <c r="F25" s="170">
        <v>24</v>
      </c>
      <c r="G25" s="170">
        <v>20</v>
      </c>
      <c r="H25" s="566"/>
      <c r="I25" s="376"/>
      <c r="J25" s="376"/>
      <c r="K25" s="171">
        <v>64</v>
      </c>
      <c r="L25" s="376"/>
      <c r="M25" s="376"/>
      <c r="N25" s="121">
        <f t="shared" si="4"/>
        <v>0</v>
      </c>
      <c r="O25" s="121">
        <f t="shared" si="0"/>
        <v>0</v>
      </c>
      <c r="P25" s="121">
        <f t="shared" si="2"/>
        <v>0</v>
      </c>
      <c r="Q25" s="377"/>
      <c r="R25" s="376"/>
      <c r="S25" s="121">
        <f t="shared" si="5"/>
        <v>0</v>
      </c>
      <c r="T25" s="121">
        <f t="shared" si="6"/>
        <v>0</v>
      </c>
      <c r="U25" s="121">
        <f t="shared" si="1"/>
        <v>0</v>
      </c>
      <c r="V25" s="121">
        <f t="shared" si="3"/>
        <v>0</v>
      </c>
      <c r="W25" s="558"/>
    </row>
    <row r="26" spans="2:23" ht="15.75" thickBot="1" x14ac:dyDescent="0.3">
      <c r="B26" s="550" t="s">
        <v>57</v>
      </c>
      <c r="C26" s="169" t="s">
        <v>58</v>
      </c>
      <c r="D26" s="570">
        <v>26.169384000000001</v>
      </c>
      <c r="E26" s="570">
        <v>-98.011782999999994</v>
      </c>
      <c r="F26" s="170">
        <v>24</v>
      </c>
      <c r="G26" s="170">
        <v>40</v>
      </c>
      <c r="H26" s="566"/>
      <c r="I26" s="376"/>
      <c r="J26" s="376"/>
      <c r="K26" s="171">
        <v>64</v>
      </c>
      <c r="L26" s="376"/>
      <c r="M26" s="376"/>
      <c r="N26" s="121">
        <f t="shared" si="4"/>
        <v>0</v>
      </c>
      <c r="O26" s="121">
        <f t="shared" si="0"/>
        <v>0</v>
      </c>
      <c r="P26" s="121">
        <f t="shared" si="2"/>
        <v>0</v>
      </c>
      <c r="Q26" s="377"/>
      <c r="R26" s="376"/>
      <c r="S26" s="121">
        <f t="shared" si="5"/>
        <v>0</v>
      </c>
      <c r="T26" s="121">
        <f t="shared" si="6"/>
        <v>0</v>
      </c>
      <c r="U26" s="121">
        <f t="shared" si="1"/>
        <v>0</v>
      </c>
      <c r="V26" s="121">
        <f t="shared" si="3"/>
        <v>0</v>
      </c>
      <c r="W26" s="558"/>
    </row>
    <row r="27" spans="2:23" ht="15.75" thickBot="1" x14ac:dyDescent="0.3">
      <c r="B27" s="550" t="s">
        <v>57</v>
      </c>
      <c r="C27" s="169" t="s">
        <v>58</v>
      </c>
      <c r="D27" s="570">
        <v>26.169384000000001</v>
      </c>
      <c r="E27" s="570">
        <v>-98.011782999999994</v>
      </c>
      <c r="F27" s="170">
        <v>36</v>
      </c>
      <c r="G27" s="170">
        <v>20</v>
      </c>
      <c r="H27" s="566"/>
      <c r="I27" s="376"/>
      <c r="J27" s="376"/>
      <c r="K27" s="171">
        <v>64</v>
      </c>
      <c r="L27" s="376"/>
      <c r="M27" s="376"/>
      <c r="N27" s="121">
        <f t="shared" si="4"/>
        <v>0</v>
      </c>
      <c r="O27" s="121">
        <f t="shared" si="0"/>
        <v>0</v>
      </c>
      <c r="P27" s="121">
        <f t="shared" si="2"/>
        <v>0</v>
      </c>
      <c r="Q27" s="377"/>
      <c r="R27" s="376"/>
      <c r="S27" s="121">
        <f t="shared" si="5"/>
        <v>0</v>
      </c>
      <c r="T27" s="121">
        <f t="shared" si="6"/>
        <v>0</v>
      </c>
      <c r="U27" s="121">
        <f>(F27*O27)+S27</f>
        <v>0</v>
      </c>
      <c r="V27" s="121">
        <f>T27-U27</f>
        <v>0</v>
      </c>
      <c r="W27" s="558"/>
    </row>
    <row r="28" spans="2:23" ht="16.5" customHeight="1" thickBot="1" x14ac:dyDescent="0.3">
      <c r="B28" s="572" t="s">
        <v>57</v>
      </c>
      <c r="C28" s="559" t="s">
        <v>58</v>
      </c>
      <c r="D28" s="573">
        <v>26.169384000000001</v>
      </c>
      <c r="E28" s="573">
        <v>-98.011782999999994</v>
      </c>
      <c r="F28" s="560">
        <v>36</v>
      </c>
      <c r="G28" s="560">
        <v>40</v>
      </c>
      <c r="H28" s="567"/>
      <c r="I28" s="561"/>
      <c r="J28" s="561"/>
      <c r="K28" s="562">
        <v>64</v>
      </c>
      <c r="L28" s="561"/>
      <c r="M28" s="561"/>
      <c r="N28" s="126">
        <f t="shared" si="4"/>
        <v>0</v>
      </c>
      <c r="O28" s="126">
        <f t="shared" si="0"/>
        <v>0</v>
      </c>
      <c r="P28" s="126">
        <f t="shared" si="2"/>
        <v>0</v>
      </c>
      <c r="Q28" s="563"/>
      <c r="R28" s="561"/>
      <c r="S28" s="126">
        <f t="shared" si="5"/>
        <v>0</v>
      </c>
      <c r="T28" s="126">
        <f t="shared" si="6"/>
        <v>0</v>
      </c>
      <c r="U28" s="121">
        <f>(F28*O28)+S28</f>
        <v>0</v>
      </c>
      <c r="V28" s="121">
        <f>T28-U28</f>
        <v>0</v>
      </c>
      <c r="W28" s="564"/>
    </row>
    <row r="30" spans="2:23" x14ac:dyDescent="0.25">
      <c r="B30" s="148" t="s">
        <v>36</v>
      </c>
      <c r="C30" s="148"/>
      <c r="D30" s="148"/>
      <c r="E30" s="148"/>
      <c r="F30" s="375"/>
      <c r="G30" s="375"/>
      <c r="H30" s="655"/>
      <c r="I30" s="655"/>
      <c r="J30" s="655"/>
    </row>
    <row r="31" spans="2:23" x14ac:dyDescent="0.25">
      <c r="B31" s="148" t="s">
        <v>37</v>
      </c>
      <c r="C31" s="148"/>
      <c r="D31" s="148"/>
      <c r="E31" s="148"/>
      <c r="F31" s="375"/>
      <c r="G31" s="375"/>
      <c r="H31" s="656"/>
      <c r="I31" s="656"/>
      <c r="J31" s="656"/>
    </row>
    <row r="32" spans="2:23" x14ac:dyDescent="0.25">
      <c r="B32" s="148" t="s">
        <v>38</v>
      </c>
      <c r="C32" s="148"/>
      <c r="D32" s="148"/>
      <c r="E32" s="148"/>
      <c r="F32" s="375"/>
      <c r="G32" s="375"/>
      <c r="H32" s="656"/>
      <c r="I32" s="656"/>
      <c r="J32" s="656"/>
    </row>
  </sheetData>
  <sheetProtection algorithmName="SHA-512" hashValue="+WzhRH7OpSYwOH4zjh4qbF2AwgoHY2AYJ9XLGPEUJLLbo++Nc55hfcu/5eNBpbYKdttkXx4WLRfHsk3I5IQVAg==" saltValue="GM1VqUsAOTGMUtFT9jWsCw==" spinCount="100000" sheet="1" objects="1" scenarios="1" formatCells="0"/>
  <protectedRanges>
    <protectedRange sqref="C6:E8 H17:J28 L17:M28 Q17:R28 W17:W28 I30 H30:J32" name="Range1"/>
  </protectedRanges>
  <mergeCells count="4">
    <mergeCell ref="G3:J3"/>
    <mergeCell ref="H30:J30"/>
    <mergeCell ref="H31:J31"/>
    <mergeCell ref="H32:J32"/>
  </mergeCells>
  <conditionalFormatting sqref="C6:E8">
    <cfRule type="containsBlanks" dxfId="17" priority="3">
      <formula>LEN(TRIM(C6))=0</formula>
    </cfRule>
  </conditionalFormatting>
  <conditionalFormatting sqref="H16:H28">
    <cfRule type="cellIs" dxfId="16" priority="1" operator="notEqual">
      <formula>$G$16</formula>
    </cfRule>
  </conditionalFormatting>
  <printOptions horizontalCentered="1"/>
  <pageMargins left="0.7" right="0.7" top="0.75" bottom="0.75" header="0.3" footer="0.3"/>
  <pageSetup scale="43"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F7B8C0-70A6-4F2E-BBB3-1F974633FA9F}">
  <sheetPr>
    <pageSetUpPr fitToPage="1"/>
  </sheetPr>
  <dimension ref="B1:T38"/>
  <sheetViews>
    <sheetView showGridLines="0" zoomScale="80" zoomScaleNormal="80" workbookViewId="0">
      <selection activeCell="C32" sqref="C32"/>
    </sheetView>
  </sheetViews>
  <sheetFormatPr defaultColWidth="8.85546875" defaultRowHeight="15" x14ac:dyDescent="0.25"/>
  <cols>
    <col min="1" max="1" width="0.7109375" style="82" customWidth="1"/>
    <col min="2" max="2" width="20.28515625" style="82" customWidth="1"/>
    <col min="3" max="3" width="37.28515625" style="82" customWidth="1"/>
    <col min="4" max="4" width="22" style="164" customWidth="1"/>
    <col min="5" max="5" width="37.28515625" style="164" customWidth="1"/>
    <col min="6" max="11" width="12.140625" style="82" customWidth="1"/>
    <col min="12" max="13" width="12.140625" style="82" hidden="1" customWidth="1"/>
    <col min="14" max="15" width="12.140625" style="82" customWidth="1"/>
    <col min="16" max="17" width="12.28515625" style="82" customWidth="1"/>
    <col min="18" max="18" width="12.28515625" style="82" hidden="1" customWidth="1"/>
    <col min="19" max="19" width="12.140625" style="82" hidden="1" customWidth="1"/>
    <col min="20" max="20" width="40.5703125" style="82" bestFit="1" customWidth="1"/>
    <col min="21" max="16384" width="8.85546875" style="82"/>
  </cols>
  <sheetData>
    <row r="1" spans="2:20" ht="22.5" x14ac:dyDescent="0.25">
      <c r="B1" s="83" t="s">
        <v>59</v>
      </c>
      <c r="C1" s="84"/>
    </row>
    <row r="2" spans="2:20" ht="14.45" customHeight="1" x14ac:dyDescent="0.25">
      <c r="B2" s="113"/>
      <c r="C2" s="85"/>
      <c r="D2" s="166"/>
      <c r="E2" s="166"/>
    </row>
    <row r="3" spans="2:20" x14ac:dyDescent="0.25">
      <c r="B3" s="87" t="s">
        <v>1</v>
      </c>
      <c r="C3" s="111"/>
      <c r="D3" s="141"/>
      <c r="E3" s="141" t="s">
        <v>2</v>
      </c>
      <c r="F3" s="113"/>
      <c r="G3" s="113"/>
      <c r="H3" s="113"/>
      <c r="I3" s="113"/>
      <c r="J3" s="113"/>
      <c r="K3" s="113"/>
      <c r="L3" s="113"/>
      <c r="M3" s="113"/>
      <c r="N3" s="113"/>
      <c r="O3" s="113"/>
      <c r="P3" s="113"/>
      <c r="Q3" s="113"/>
      <c r="R3" s="113"/>
    </row>
    <row r="4" spans="2:20" x14ac:dyDescent="0.25">
      <c r="B4" s="87" t="s">
        <v>3</v>
      </c>
      <c r="C4" s="114"/>
      <c r="D4" s="141"/>
      <c r="E4" s="141" t="s">
        <v>4</v>
      </c>
      <c r="F4" s="113"/>
      <c r="G4" s="113"/>
      <c r="H4" s="113"/>
      <c r="I4" s="113"/>
      <c r="J4" s="113"/>
      <c r="K4" s="113"/>
      <c r="L4" s="113"/>
      <c r="M4" s="113"/>
      <c r="N4" s="113"/>
      <c r="O4" s="113"/>
      <c r="P4" s="113"/>
      <c r="Q4" s="113"/>
      <c r="R4" s="113"/>
    </row>
    <row r="5" spans="2:20" x14ac:dyDescent="0.25">
      <c r="B5" s="24" t="s">
        <v>5</v>
      </c>
      <c r="C5" s="161"/>
      <c r="D5" s="174"/>
      <c r="E5" s="174" t="s">
        <v>6</v>
      </c>
      <c r="F5" s="174"/>
      <c r="G5" s="113"/>
      <c r="H5" s="113"/>
      <c r="I5" s="113"/>
      <c r="J5" s="113"/>
      <c r="K5" s="113"/>
      <c r="L5" s="113"/>
      <c r="M5" s="113"/>
      <c r="N5" s="113"/>
      <c r="O5" s="113"/>
      <c r="P5" s="113"/>
      <c r="Q5" s="113"/>
      <c r="R5" s="113"/>
    </row>
    <row r="6" spans="2:20" x14ac:dyDescent="0.25">
      <c r="B6" s="148" t="s">
        <v>7</v>
      </c>
      <c r="C6" s="162"/>
      <c r="D6" s="173"/>
      <c r="E6" s="21" t="s">
        <v>8</v>
      </c>
      <c r="F6" s="257"/>
      <c r="G6" s="113"/>
      <c r="H6" s="113"/>
      <c r="I6" s="113"/>
      <c r="J6" s="113"/>
      <c r="K6" s="113"/>
      <c r="L6" s="113"/>
      <c r="M6" s="113"/>
      <c r="N6" s="113"/>
      <c r="O6" s="113"/>
      <c r="P6" s="113"/>
      <c r="Q6" s="113"/>
      <c r="R6" s="113"/>
    </row>
    <row r="7" spans="2:20" x14ac:dyDescent="0.25">
      <c r="B7" s="148" t="s">
        <v>9</v>
      </c>
      <c r="C7" s="162"/>
      <c r="D7" s="173"/>
      <c r="E7" s="141" t="s">
        <v>10</v>
      </c>
      <c r="F7" s="257"/>
      <c r="G7" s="113"/>
      <c r="H7" s="113"/>
      <c r="I7" s="113"/>
      <c r="J7" s="113"/>
      <c r="K7" s="113"/>
      <c r="L7" s="113"/>
      <c r="M7" s="113"/>
      <c r="N7" s="113"/>
      <c r="O7" s="113"/>
      <c r="P7" s="113"/>
      <c r="Q7" s="113"/>
      <c r="R7" s="113"/>
    </row>
    <row r="8" spans="2:20" x14ac:dyDescent="0.25">
      <c r="E8" s="141"/>
      <c r="F8" s="113"/>
      <c r="G8" s="113"/>
      <c r="H8" s="113"/>
      <c r="I8" s="113"/>
      <c r="J8" s="113"/>
      <c r="K8" s="113"/>
      <c r="L8" s="113"/>
      <c r="M8" s="113"/>
      <c r="N8" s="113"/>
      <c r="O8" s="113"/>
      <c r="P8" s="113"/>
      <c r="Q8" s="113"/>
      <c r="R8" s="113"/>
    </row>
    <row r="9" spans="2:20" x14ac:dyDescent="0.25">
      <c r="E9" s="141"/>
      <c r="F9" s="113"/>
      <c r="G9" s="113"/>
      <c r="H9" s="113"/>
      <c r="I9" s="113"/>
      <c r="J9" s="113"/>
      <c r="K9" s="113"/>
      <c r="L9" s="113"/>
      <c r="M9" s="113"/>
      <c r="N9" s="113"/>
      <c r="O9" s="113"/>
      <c r="P9" s="113"/>
      <c r="Q9" s="113"/>
      <c r="R9" s="113"/>
    </row>
    <row r="10" spans="2:20" s="156" customFormat="1" ht="15.75" x14ac:dyDescent="0.25">
      <c r="B10" s="176" t="s">
        <v>60</v>
      </c>
      <c r="C10" s="176"/>
      <c r="D10" s="176"/>
      <c r="E10" s="176"/>
      <c r="F10" s="176"/>
      <c r="G10" s="176"/>
      <c r="H10" s="176"/>
      <c r="I10" s="176"/>
    </row>
    <row r="11" spans="2:20" s="96" customFormat="1" ht="12.75" x14ac:dyDescent="0.25">
      <c r="D11" s="167"/>
      <c r="E11" s="167"/>
    </row>
    <row r="12" spans="2:20" ht="60.75" customHeight="1" x14ac:dyDescent="0.25">
      <c r="B12" s="150" t="s">
        <v>61</v>
      </c>
      <c r="C12" s="150" t="s">
        <v>62</v>
      </c>
      <c r="D12" s="150" t="s">
        <v>63</v>
      </c>
      <c r="E12" s="150" t="s">
        <v>64</v>
      </c>
      <c r="F12" s="259" t="s">
        <v>13</v>
      </c>
      <c r="G12" s="259" t="s">
        <v>14</v>
      </c>
      <c r="H12" s="192" t="s">
        <v>15</v>
      </c>
      <c r="I12" s="151" t="s">
        <v>16</v>
      </c>
      <c r="J12" s="151" t="s">
        <v>54</v>
      </c>
      <c r="K12" s="150" t="s">
        <v>21</v>
      </c>
      <c r="L12" s="150" t="s">
        <v>22</v>
      </c>
      <c r="M12" s="150" t="s">
        <v>23</v>
      </c>
      <c r="N12" s="149" t="s">
        <v>24</v>
      </c>
      <c r="O12" s="151" t="s">
        <v>25</v>
      </c>
      <c r="P12" s="150" t="s">
        <v>26</v>
      </c>
      <c r="Q12" s="150" t="s">
        <v>27</v>
      </c>
      <c r="R12" s="150" t="s">
        <v>28</v>
      </c>
      <c r="S12" s="150" t="s">
        <v>29</v>
      </c>
      <c r="T12" s="151" t="s">
        <v>30</v>
      </c>
    </row>
    <row r="13" spans="2:20" x14ac:dyDescent="0.25">
      <c r="B13" s="329" t="s">
        <v>31</v>
      </c>
      <c r="C13" s="332" t="s">
        <v>32</v>
      </c>
      <c r="D13" s="329" t="s">
        <v>65</v>
      </c>
      <c r="E13" s="332" t="s">
        <v>66</v>
      </c>
      <c r="F13" s="330">
        <v>36</v>
      </c>
      <c r="G13" s="330">
        <v>1000</v>
      </c>
      <c r="H13" s="330">
        <v>1000</v>
      </c>
      <c r="I13" s="236">
        <v>400</v>
      </c>
      <c r="J13" s="236">
        <v>0</v>
      </c>
      <c r="K13" s="236">
        <f>I13+J13</f>
        <v>400</v>
      </c>
      <c r="L13" s="236">
        <f>I13+J13</f>
        <v>400</v>
      </c>
      <c r="M13" s="236">
        <f>K13-L13</f>
        <v>0</v>
      </c>
      <c r="N13" s="243">
        <v>100</v>
      </c>
      <c r="O13" s="236">
        <v>1500</v>
      </c>
      <c r="P13" s="236">
        <f>N13+O13</f>
        <v>1600</v>
      </c>
      <c r="Q13" s="236">
        <f t="shared" ref="Q13:Q34" si="0">(F13*K13)+P13</f>
        <v>16000</v>
      </c>
      <c r="R13" s="236">
        <f t="shared" ref="R13:R34" si="1">(F13*L13)+P13</f>
        <v>16000</v>
      </c>
      <c r="S13" s="236">
        <f>Q13-R13</f>
        <v>0</v>
      </c>
      <c r="T13" s="332" t="s">
        <v>67</v>
      </c>
    </row>
    <row r="14" spans="2:20" x14ac:dyDescent="0.25">
      <c r="B14" s="329" t="s">
        <v>31</v>
      </c>
      <c r="C14" s="332" t="s">
        <v>32</v>
      </c>
      <c r="D14" s="329" t="s">
        <v>68</v>
      </c>
      <c r="E14" s="332" t="s">
        <v>69</v>
      </c>
      <c r="F14" s="330">
        <v>36</v>
      </c>
      <c r="G14" s="330">
        <v>1500</v>
      </c>
      <c r="H14" s="333">
        <v>2000</v>
      </c>
      <c r="I14" s="236">
        <v>600</v>
      </c>
      <c r="J14" s="236">
        <v>0</v>
      </c>
      <c r="K14" s="236">
        <f t="shared" ref="K14:K34" si="2">I14+J14</f>
        <v>600</v>
      </c>
      <c r="L14" s="236">
        <f t="shared" ref="L14:L34" si="3">I14+J14</f>
        <v>600</v>
      </c>
      <c r="M14" s="236">
        <f t="shared" ref="M14:M34" si="4">K14-L14</f>
        <v>0</v>
      </c>
      <c r="N14" s="243">
        <v>100</v>
      </c>
      <c r="O14" s="236">
        <v>0</v>
      </c>
      <c r="P14" s="236">
        <f t="shared" ref="P14:P34" si="5">N14+O14</f>
        <v>100</v>
      </c>
      <c r="Q14" s="236">
        <f t="shared" si="0"/>
        <v>21700</v>
      </c>
      <c r="R14" s="236">
        <f t="shared" si="1"/>
        <v>21700</v>
      </c>
      <c r="S14" s="236">
        <f t="shared" ref="S14:S34" si="6">Q14-R14</f>
        <v>0</v>
      </c>
      <c r="T14" s="332" t="s">
        <v>34</v>
      </c>
    </row>
    <row r="15" spans="2:20" x14ac:dyDescent="0.25">
      <c r="B15" s="512" t="s">
        <v>35</v>
      </c>
      <c r="C15" s="513" t="s">
        <v>35</v>
      </c>
      <c r="D15" s="512" t="s">
        <v>35</v>
      </c>
      <c r="E15" s="513" t="s">
        <v>35</v>
      </c>
      <c r="F15" s="514">
        <v>0</v>
      </c>
      <c r="G15" s="514">
        <v>0</v>
      </c>
      <c r="H15" s="514">
        <v>0</v>
      </c>
      <c r="I15" s="228">
        <v>0</v>
      </c>
      <c r="J15" s="228">
        <v>0</v>
      </c>
      <c r="K15" s="228">
        <v>0</v>
      </c>
      <c r="L15" s="228">
        <f t="shared" si="3"/>
        <v>0</v>
      </c>
      <c r="M15" s="228">
        <f t="shared" si="4"/>
        <v>0</v>
      </c>
      <c r="N15" s="516">
        <v>0</v>
      </c>
      <c r="O15" s="228">
        <v>0</v>
      </c>
      <c r="P15" s="228">
        <v>0</v>
      </c>
      <c r="Q15" s="228">
        <v>0</v>
      </c>
      <c r="R15" s="228">
        <f t="shared" si="1"/>
        <v>0</v>
      </c>
      <c r="S15" s="228">
        <f t="shared" si="6"/>
        <v>0</v>
      </c>
      <c r="T15" s="513" t="s">
        <v>35</v>
      </c>
    </row>
    <row r="16" spans="2:20" x14ac:dyDescent="0.25">
      <c r="B16" s="152"/>
      <c r="C16" s="169"/>
      <c r="D16" s="152"/>
      <c r="E16" s="169"/>
      <c r="F16" s="170"/>
      <c r="G16" s="170"/>
      <c r="H16" s="380"/>
      <c r="I16" s="376"/>
      <c r="J16" s="376"/>
      <c r="K16" s="121">
        <f t="shared" si="2"/>
        <v>0</v>
      </c>
      <c r="L16" s="121">
        <f t="shared" si="3"/>
        <v>0</v>
      </c>
      <c r="M16" s="121">
        <f t="shared" si="4"/>
        <v>0</v>
      </c>
      <c r="N16" s="377"/>
      <c r="O16" s="376"/>
      <c r="P16" s="121">
        <f t="shared" si="5"/>
        <v>0</v>
      </c>
      <c r="Q16" s="121">
        <f t="shared" si="0"/>
        <v>0</v>
      </c>
      <c r="R16" s="121">
        <f t="shared" si="1"/>
        <v>0</v>
      </c>
      <c r="S16" s="121">
        <f t="shared" si="6"/>
        <v>0</v>
      </c>
      <c r="T16" s="540"/>
    </row>
    <row r="17" spans="2:20" x14ac:dyDescent="0.25">
      <c r="B17" s="152"/>
      <c r="C17" s="169"/>
      <c r="D17" s="152"/>
      <c r="E17" s="169"/>
      <c r="F17" s="170"/>
      <c r="G17" s="170"/>
      <c r="H17" s="380"/>
      <c r="I17" s="376"/>
      <c r="J17" s="376"/>
      <c r="K17" s="121">
        <f t="shared" si="2"/>
        <v>0</v>
      </c>
      <c r="L17" s="121">
        <f t="shared" si="3"/>
        <v>0</v>
      </c>
      <c r="M17" s="121">
        <f t="shared" si="4"/>
        <v>0</v>
      </c>
      <c r="N17" s="377"/>
      <c r="O17" s="376"/>
      <c r="P17" s="121">
        <f t="shared" si="5"/>
        <v>0</v>
      </c>
      <c r="Q17" s="121">
        <f t="shared" si="0"/>
        <v>0</v>
      </c>
      <c r="R17" s="121">
        <f t="shared" si="1"/>
        <v>0</v>
      </c>
      <c r="S17" s="121">
        <f t="shared" si="6"/>
        <v>0</v>
      </c>
      <c r="T17" s="540"/>
    </row>
    <row r="18" spans="2:20" x14ac:dyDescent="0.25">
      <c r="B18" s="152"/>
      <c r="C18" s="169"/>
      <c r="D18" s="152"/>
      <c r="E18" s="169"/>
      <c r="F18" s="170"/>
      <c r="G18" s="170"/>
      <c r="H18" s="380"/>
      <c r="I18" s="376"/>
      <c r="J18" s="376"/>
      <c r="K18" s="121">
        <f t="shared" si="2"/>
        <v>0</v>
      </c>
      <c r="L18" s="121">
        <f t="shared" si="3"/>
        <v>0</v>
      </c>
      <c r="M18" s="121">
        <f t="shared" si="4"/>
        <v>0</v>
      </c>
      <c r="N18" s="377"/>
      <c r="O18" s="376"/>
      <c r="P18" s="121">
        <f t="shared" si="5"/>
        <v>0</v>
      </c>
      <c r="Q18" s="121">
        <f t="shared" si="0"/>
        <v>0</v>
      </c>
      <c r="R18" s="121">
        <f t="shared" si="1"/>
        <v>0</v>
      </c>
      <c r="S18" s="121">
        <f t="shared" si="6"/>
        <v>0</v>
      </c>
      <c r="T18" s="540"/>
    </row>
    <row r="19" spans="2:20" x14ac:dyDescent="0.25">
      <c r="B19" s="152"/>
      <c r="C19" s="169"/>
      <c r="D19" s="152"/>
      <c r="E19" s="169"/>
      <c r="F19" s="170"/>
      <c r="G19" s="170"/>
      <c r="H19" s="380"/>
      <c r="I19" s="376"/>
      <c r="J19" s="376"/>
      <c r="K19" s="121">
        <f t="shared" si="2"/>
        <v>0</v>
      </c>
      <c r="L19" s="121">
        <f t="shared" si="3"/>
        <v>0</v>
      </c>
      <c r="M19" s="121">
        <f t="shared" si="4"/>
        <v>0</v>
      </c>
      <c r="N19" s="377"/>
      <c r="O19" s="376"/>
      <c r="P19" s="121">
        <f t="shared" si="5"/>
        <v>0</v>
      </c>
      <c r="Q19" s="121">
        <f t="shared" si="0"/>
        <v>0</v>
      </c>
      <c r="R19" s="121">
        <f t="shared" si="1"/>
        <v>0</v>
      </c>
      <c r="S19" s="121">
        <f t="shared" si="6"/>
        <v>0</v>
      </c>
      <c r="T19" s="540"/>
    </row>
    <row r="20" spans="2:20" x14ac:dyDescent="0.25">
      <c r="B20" s="152"/>
      <c r="C20" s="169"/>
      <c r="D20" s="152"/>
      <c r="E20" s="169"/>
      <c r="F20" s="170"/>
      <c r="G20" s="170"/>
      <c r="H20" s="380"/>
      <c r="I20" s="376"/>
      <c r="J20" s="376"/>
      <c r="K20" s="121">
        <f t="shared" si="2"/>
        <v>0</v>
      </c>
      <c r="L20" s="121">
        <f t="shared" si="3"/>
        <v>0</v>
      </c>
      <c r="M20" s="121">
        <f t="shared" si="4"/>
        <v>0</v>
      </c>
      <c r="N20" s="377"/>
      <c r="O20" s="376"/>
      <c r="P20" s="121">
        <f t="shared" si="5"/>
        <v>0</v>
      </c>
      <c r="Q20" s="121">
        <f t="shared" si="0"/>
        <v>0</v>
      </c>
      <c r="R20" s="121">
        <f t="shared" si="1"/>
        <v>0</v>
      </c>
      <c r="S20" s="121">
        <f t="shared" si="6"/>
        <v>0</v>
      </c>
      <c r="T20" s="540"/>
    </row>
    <row r="21" spans="2:20" x14ac:dyDescent="0.25">
      <c r="B21" s="152"/>
      <c r="C21" s="169"/>
      <c r="D21" s="152"/>
      <c r="E21" s="169"/>
      <c r="F21" s="170"/>
      <c r="G21" s="170"/>
      <c r="H21" s="380"/>
      <c r="I21" s="376"/>
      <c r="J21" s="376"/>
      <c r="K21" s="121">
        <f t="shared" ref="K21:K27" si="7">I21+J21</f>
        <v>0</v>
      </c>
      <c r="L21" s="121">
        <f t="shared" ref="L21:L27" si="8">I21+J21</f>
        <v>0</v>
      </c>
      <c r="M21" s="121">
        <f t="shared" ref="M21:M27" si="9">K21-L21</f>
        <v>0</v>
      </c>
      <c r="N21" s="377"/>
      <c r="O21" s="376"/>
      <c r="P21" s="121">
        <f t="shared" ref="P21:P27" si="10">N21+O21</f>
        <v>0</v>
      </c>
      <c r="Q21" s="121">
        <f t="shared" si="0"/>
        <v>0</v>
      </c>
      <c r="R21" s="121">
        <f t="shared" si="1"/>
        <v>0</v>
      </c>
      <c r="S21" s="121">
        <f t="shared" ref="S21:S27" si="11">Q21-R21</f>
        <v>0</v>
      </c>
      <c r="T21" s="540"/>
    </row>
    <row r="22" spans="2:20" x14ac:dyDescent="0.25">
      <c r="B22" s="152"/>
      <c r="C22" s="169"/>
      <c r="D22" s="152"/>
      <c r="E22" s="169"/>
      <c r="F22" s="170"/>
      <c r="G22" s="170"/>
      <c r="H22" s="380"/>
      <c r="I22" s="376"/>
      <c r="J22" s="376"/>
      <c r="K22" s="121">
        <f t="shared" si="7"/>
        <v>0</v>
      </c>
      <c r="L22" s="121">
        <f t="shared" si="8"/>
        <v>0</v>
      </c>
      <c r="M22" s="121">
        <f t="shared" si="9"/>
        <v>0</v>
      </c>
      <c r="N22" s="377"/>
      <c r="O22" s="376"/>
      <c r="P22" s="121">
        <f t="shared" si="10"/>
        <v>0</v>
      </c>
      <c r="Q22" s="121">
        <f t="shared" si="0"/>
        <v>0</v>
      </c>
      <c r="R22" s="121">
        <f t="shared" si="1"/>
        <v>0</v>
      </c>
      <c r="S22" s="121">
        <f t="shared" si="11"/>
        <v>0</v>
      </c>
      <c r="T22" s="540"/>
    </row>
    <row r="23" spans="2:20" x14ac:dyDescent="0.25">
      <c r="B23" s="152"/>
      <c r="C23" s="169"/>
      <c r="D23" s="152"/>
      <c r="E23" s="169"/>
      <c r="F23" s="170"/>
      <c r="G23" s="170"/>
      <c r="H23" s="380"/>
      <c r="I23" s="376"/>
      <c r="J23" s="376"/>
      <c r="K23" s="121">
        <f t="shared" si="7"/>
        <v>0</v>
      </c>
      <c r="L23" s="121">
        <f t="shared" si="8"/>
        <v>0</v>
      </c>
      <c r="M23" s="121">
        <f t="shared" si="9"/>
        <v>0</v>
      </c>
      <c r="N23" s="377"/>
      <c r="O23" s="376"/>
      <c r="P23" s="121">
        <f t="shared" si="10"/>
        <v>0</v>
      </c>
      <c r="Q23" s="121">
        <f t="shared" si="0"/>
        <v>0</v>
      </c>
      <c r="R23" s="121">
        <f t="shared" si="1"/>
        <v>0</v>
      </c>
      <c r="S23" s="121">
        <f t="shared" si="11"/>
        <v>0</v>
      </c>
      <c r="T23" s="540"/>
    </row>
    <row r="24" spans="2:20" x14ac:dyDescent="0.25">
      <c r="B24" s="152"/>
      <c r="C24" s="169"/>
      <c r="D24" s="152"/>
      <c r="E24" s="169"/>
      <c r="F24" s="170"/>
      <c r="G24" s="170"/>
      <c r="H24" s="380"/>
      <c r="I24" s="376"/>
      <c r="J24" s="376"/>
      <c r="K24" s="121">
        <f t="shared" si="7"/>
        <v>0</v>
      </c>
      <c r="L24" s="121">
        <f t="shared" si="8"/>
        <v>0</v>
      </c>
      <c r="M24" s="121">
        <f t="shared" si="9"/>
        <v>0</v>
      </c>
      <c r="N24" s="377"/>
      <c r="O24" s="376"/>
      <c r="P24" s="121">
        <f t="shared" si="10"/>
        <v>0</v>
      </c>
      <c r="Q24" s="121">
        <f t="shared" si="0"/>
        <v>0</v>
      </c>
      <c r="R24" s="121">
        <f t="shared" si="1"/>
        <v>0</v>
      </c>
      <c r="S24" s="121">
        <f t="shared" si="11"/>
        <v>0</v>
      </c>
      <c r="T24" s="540"/>
    </row>
    <row r="25" spans="2:20" x14ac:dyDescent="0.25">
      <c r="B25" s="152"/>
      <c r="C25" s="169"/>
      <c r="D25" s="152"/>
      <c r="E25" s="169"/>
      <c r="F25" s="170"/>
      <c r="G25" s="170"/>
      <c r="H25" s="380"/>
      <c r="I25" s="376"/>
      <c r="J25" s="376"/>
      <c r="K25" s="121">
        <f t="shared" si="7"/>
        <v>0</v>
      </c>
      <c r="L25" s="121">
        <f t="shared" si="8"/>
        <v>0</v>
      </c>
      <c r="M25" s="121">
        <f t="shared" si="9"/>
        <v>0</v>
      </c>
      <c r="N25" s="377"/>
      <c r="O25" s="376"/>
      <c r="P25" s="121">
        <f t="shared" si="10"/>
        <v>0</v>
      </c>
      <c r="Q25" s="121">
        <f t="shared" si="0"/>
        <v>0</v>
      </c>
      <c r="R25" s="121">
        <f t="shared" si="1"/>
        <v>0</v>
      </c>
      <c r="S25" s="121">
        <f t="shared" si="11"/>
        <v>0</v>
      </c>
      <c r="T25" s="540"/>
    </row>
    <row r="26" spans="2:20" x14ac:dyDescent="0.25">
      <c r="B26" s="152"/>
      <c r="C26" s="169"/>
      <c r="D26" s="152"/>
      <c r="E26" s="169"/>
      <c r="F26" s="170"/>
      <c r="G26" s="170"/>
      <c r="H26" s="380"/>
      <c r="I26" s="376"/>
      <c r="J26" s="376"/>
      <c r="K26" s="121">
        <f t="shared" si="7"/>
        <v>0</v>
      </c>
      <c r="L26" s="121">
        <f t="shared" si="8"/>
        <v>0</v>
      </c>
      <c r="M26" s="121">
        <f t="shared" si="9"/>
        <v>0</v>
      </c>
      <c r="N26" s="377"/>
      <c r="O26" s="376"/>
      <c r="P26" s="121">
        <f t="shared" si="10"/>
        <v>0</v>
      </c>
      <c r="Q26" s="121">
        <f t="shared" si="0"/>
        <v>0</v>
      </c>
      <c r="R26" s="121">
        <f t="shared" si="1"/>
        <v>0</v>
      </c>
      <c r="S26" s="121">
        <f t="shared" si="11"/>
        <v>0</v>
      </c>
      <c r="T26" s="540"/>
    </row>
    <row r="27" spans="2:20" x14ac:dyDescent="0.25">
      <c r="B27" s="152"/>
      <c r="C27" s="169"/>
      <c r="D27" s="152"/>
      <c r="E27" s="169"/>
      <c r="F27" s="170"/>
      <c r="G27" s="170"/>
      <c r="H27" s="380"/>
      <c r="I27" s="376"/>
      <c r="J27" s="376"/>
      <c r="K27" s="121">
        <f t="shared" si="7"/>
        <v>0</v>
      </c>
      <c r="L27" s="121">
        <f t="shared" si="8"/>
        <v>0</v>
      </c>
      <c r="M27" s="121">
        <f t="shared" si="9"/>
        <v>0</v>
      </c>
      <c r="N27" s="377"/>
      <c r="O27" s="376"/>
      <c r="P27" s="121">
        <f t="shared" si="10"/>
        <v>0</v>
      </c>
      <c r="Q27" s="121">
        <f t="shared" si="0"/>
        <v>0</v>
      </c>
      <c r="R27" s="121">
        <f t="shared" si="1"/>
        <v>0</v>
      </c>
      <c r="S27" s="121">
        <f t="shared" si="11"/>
        <v>0</v>
      </c>
      <c r="T27" s="540"/>
    </row>
    <row r="28" spans="2:20" x14ac:dyDescent="0.25">
      <c r="B28" s="152"/>
      <c r="C28" s="169"/>
      <c r="D28" s="152"/>
      <c r="E28" s="169"/>
      <c r="F28" s="170"/>
      <c r="G28" s="170"/>
      <c r="H28" s="380"/>
      <c r="I28" s="376"/>
      <c r="J28" s="376"/>
      <c r="K28" s="121">
        <f t="shared" si="2"/>
        <v>0</v>
      </c>
      <c r="L28" s="121">
        <f t="shared" si="3"/>
        <v>0</v>
      </c>
      <c r="M28" s="121">
        <f t="shared" si="4"/>
        <v>0</v>
      </c>
      <c r="N28" s="377"/>
      <c r="O28" s="376"/>
      <c r="P28" s="121">
        <f t="shared" si="5"/>
        <v>0</v>
      </c>
      <c r="Q28" s="121">
        <f t="shared" si="0"/>
        <v>0</v>
      </c>
      <c r="R28" s="121">
        <f t="shared" si="1"/>
        <v>0</v>
      </c>
      <c r="S28" s="121">
        <f t="shared" si="6"/>
        <v>0</v>
      </c>
      <c r="T28" s="540"/>
    </row>
    <row r="29" spans="2:20" x14ac:dyDescent="0.25">
      <c r="B29" s="152"/>
      <c r="C29" s="169"/>
      <c r="D29" s="152"/>
      <c r="E29" s="169"/>
      <c r="F29" s="170"/>
      <c r="G29" s="170"/>
      <c r="H29" s="380"/>
      <c r="I29" s="376"/>
      <c r="J29" s="376"/>
      <c r="K29" s="121">
        <f t="shared" si="2"/>
        <v>0</v>
      </c>
      <c r="L29" s="121">
        <f t="shared" si="3"/>
        <v>0</v>
      </c>
      <c r="M29" s="121">
        <f t="shared" si="4"/>
        <v>0</v>
      </c>
      <c r="N29" s="377"/>
      <c r="O29" s="376"/>
      <c r="P29" s="121">
        <f t="shared" si="5"/>
        <v>0</v>
      </c>
      <c r="Q29" s="121">
        <f t="shared" si="0"/>
        <v>0</v>
      </c>
      <c r="R29" s="121">
        <f t="shared" si="1"/>
        <v>0</v>
      </c>
      <c r="S29" s="121">
        <f t="shared" si="6"/>
        <v>0</v>
      </c>
      <c r="T29" s="540"/>
    </row>
    <row r="30" spans="2:20" x14ac:dyDescent="0.25">
      <c r="B30" s="152"/>
      <c r="C30" s="169"/>
      <c r="D30" s="152"/>
      <c r="E30" s="169"/>
      <c r="F30" s="170"/>
      <c r="G30" s="170"/>
      <c r="H30" s="380"/>
      <c r="I30" s="376"/>
      <c r="J30" s="376"/>
      <c r="K30" s="121">
        <f t="shared" si="2"/>
        <v>0</v>
      </c>
      <c r="L30" s="121">
        <f t="shared" si="3"/>
        <v>0</v>
      </c>
      <c r="M30" s="121">
        <f t="shared" si="4"/>
        <v>0</v>
      </c>
      <c r="N30" s="377"/>
      <c r="O30" s="376"/>
      <c r="P30" s="121">
        <f t="shared" si="5"/>
        <v>0</v>
      </c>
      <c r="Q30" s="121">
        <f t="shared" si="0"/>
        <v>0</v>
      </c>
      <c r="R30" s="121">
        <f t="shared" si="1"/>
        <v>0</v>
      </c>
      <c r="S30" s="121">
        <f t="shared" si="6"/>
        <v>0</v>
      </c>
      <c r="T30" s="540"/>
    </row>
    <row r="31" spans="2:20" x14ac:dyDescent="0.25">
      <c r="B31" s="152"/>
      <c r="C31" s="169"/>
      <c r="D31" s="152"/>
      <c r="E31" s="169"/>
      <c r="F31" s="170"/>
      <c r="G31" s="170"/>
      <c r="H31" s="380"/>
      <c r="I31" s="376"/>
      <c r="J31" s="376"/>
      <c r="K31" s="121">
        <f t="shared" si="2"/>
        <v>0</v>
      </c>
      <c r="L31" s="121">
        <f t="shared" si="3"/>
        <v>0</v>
      </c>
      <c r="M31" s="121">
        <f t="shared" si="4"/>
        <v>0</v>
      </c>
      <c r="N31" s="377"/>
      <c r="O31" s="376"/>
      <c r="P31" s="121">
        <f t="shared" si="5"/>
        <v>0</v>
      </c>
      <c r="Q31" s="121">
        <f t="shared" si="0"/>
        <v>0</v>
      </c>
      <c r="R31" s="121">
        <f t="shared" si="1"/>
        <v>0</v>
      </c>
      <c r="S31" s="121">
        <f t="shared" si="6"/>
        <v>0</v>
      </c>
      <c r="T31" s="540"/>
    </row>
    <row r="32" spans="2:20" x14ac:dyDescent="0.25">
      <c r="B32" s="152"/>
      <c r="C32" s="169"/>
      <c r="D32" s="152"/>
      <c r="E32" s="169"/>
      <c r="F32" s="170"/>
      <c r="G32" s="170"/>
      <c r="H32" s="380"/>
      <c r="I32" s="376"/>
      <c r="J32" s="376"/>
      <c r="K32" s="121">
        <f t="shared" si="2"/>
        <v>0</v>
      </c>
      <c r="L32" s="121">
        <f t="shared" si="3"/>
        <v>0</v>
      </c>
      <c r="M32" s="121">
        <f t="shared" si="4"/>
        <v>0</v>
      </c>
      <c r="N32" s="377"/>
      <c r="O32" s="376"/>
      <c r="P32" s="121">
        <f t="shared" si="5"/>
        <v>0</v>
      </c>
      <c r="Q32" s="121">
        <f t="shared" si="0"/>
        <v>0</v>
      </c>
      <c r="R32" s="121">
        <f t="shared" si="1"/>
        <v>0</v>
      </c>
      <c r="S32" s="121">
        <f t="shared" si="6"/>
        <v>0</v>
      </c>
      <c r="T32" s="540"/>
    </row>
    <row r="33" spans="2:20" x14ac:dyDescent="0.25">
      <c r="B33" s="152"/>
      <c r="C33" s="169"/>
      <c r="D33" s="152"/>
      <c r="E33" s="169"/>
      <c r="F33" s="170"/>
      <c r="G33" s="170"/>
      <c r="H33" s="380"/>
      <c r="I33" s="376"/>
      <c r="J33" s="376"/>
      <c r="K33" s="121">
        <f t="shared" si="2"/>
        <v>0</v>
      </c>
      <c r="L33" s="121">
        <f t="shared" si="3"/>
        <v>0</v>
      </c>
      <c r="M33" s="121">
        <f t="shared" si="4"/>
        <v>0</v>
      </c>
      <c r="N33" s="377"/>
      <c r="O33" s="376"/>
      <c r="P33" s="121">
        <f t="shared" si="5"/>
        <v>0</v>
      </c>
      <c r="Q33" s="121">
        <f t="shared" si="0"/>
        <v>0</v>
      </c>
      <c r="R33" s="121">
        <f t="shared" si="1"/>
        <v>0</v>
      </c>
      <c r="S33" s="121">
        <f t="shared" si="6"/>
        <v>0</v>
      </c>
      <c r="T33" s="540"/>
    </row>
    <row r="34" spans="2:20" x14ac:dyDescent="0.25">
      <c r="B34" s="152"/>
      <c r="C34" s="169"/>
      <c r="D34" s="152"/>
      <c r="E34" s="169"/>
      <c r="F34" s="170"/>
      <c r="G34" s="170"/>
      <c r="H34" s="380"/>
      <c r="I34" s="376"/>
      <c r="J34" s="376"/>
      <c r="K34" s="121">
        <f t="shared" si="2"/>
        <v>0</v>
      </c>
      <c r="L34" s="121">
        <f t="shared" si="3"/>
        <v>0</v>
      </c>
      <c r="M34" s="121">
        <f t="shared" si="4"/>
        <v>0</v>
      </c>
      <c r="N34" s="377"/>
      <c r="O34" s="376"/>
      <c r="P34" s="121">
        <f t="shared" si="5"/>
        <v>0</v>
      </c>
      <c r="Q34" s="121">
        <f t="shared" si="0"/>
        <v>0</v>
      </c>
      <c r="R34" s="121">
        <f t="shared" si="1"/>
        <v>0</v>
      </c>
      <c r="S34" s="121">
        <f t="shared" si="6"/>
        <v>0</v>
      </c>
      <c r="T34" s="540"/>
    </row>
    <row r="36" spans="2:20" x14ac:dyDescent="0.25">
      <c r="B36" s="148" t="s">
        <v>36</v>
      </c>
      <c r="C36" s="148"/>
      <c r="D36" s="375"/>
      <c r="E36" s="418"/>
    </row>
    <row r="37" spans="2:20" x14ac:dyDescent="0.25">
      <c r="B37" s="148" t="s">
        <v>37</v>
      </c>
      <c r="C37" s="148"/>
      <c r="D37" s="375"/>
      <c r="E37" s="418"/>
    </row>
    <row r="38" spans="2:20" x14ac:dyDescent="0.25">
      <c r="B38" s="148" t="s">
        <v>38</v>
      </c>
      <c r="C38" s="148"/>
      <c r="D38" s="375"/>
      <c r="E38" s="418"/>
    </row>
  </sheetData>
  <sheetProtection formatCells="0" formatRows="0" insertColumns="0" insertRows="0" insertHyperlinks="0" sort="0" pivotTables="0"/>
  <conditionalFormatting sqref="C5:C7">
    <cfRule type="containsBlanks" dxfId="15" priority="3">
      <formula>LEN(TRIM(C5))=0</formula>
    </cfRule>
  </conditionalFormatting>
  <conditionalFormatting sqref="H15:H34">
    <cfRule type="cellIs" dxfId="14" priority="1" operator="notEqual">
      <formula>$G$15</formula>
    </cfRule>
  </conditionalFormatting>
  <printOptions horizontalCentered="1"/>
  <pageMargins left="0.7" right="0.7" top="0.75" bottom="0.75" header="0.3" footer="0.3"/>
  <pageSetup scale="44" orientation="landscape"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EB8D89-2132-417B-9AF0-BCF96BF8FC3B}">
  <dimension ref="A1:AO76"/>
  <sheetViews>
    <sheetView showGridLines="0" zoomScale="80" zoomScaleNormal="80" workbookViewId="0">
      <selection activeCell="F35" sqref="F35"/>
    </sheetView>
  </sheetViews>
  <sheetFormatPr defaultColWidth="8.85546875" defaultRowHeight="15" x14ac:dyDescent="0.25"/>
  <cols>
    <col min="1" max="1" width="0.7109375" style="82" customWidth="1"/>
    <col min="2" max="2" width="17.5703125" style="82" customWidth="1"/>
    <col min="3" max="3" width="17" style="82" customWidth="1"/>
    <col min="4" max="4" width="14.85546875" style="82" customWidth="1"/>
    <col min="5" max="5" width="5.7109375" style="82" customWidth="1"/>
    <col min="6" max="6" width="17.5703125" style="82" customWidth="1"/>
    <col min="7" max="7" width="17" style="82" customWidth="1"/>
    <col min="8" max="8" width="14.85546875" style="82" customWidth="1"/>
    <col min="9" max="9" width="5.7109375" style="82" customWidth="1"/>
    <col min="10" max="10" width="11.42578125" style="82" bestFit="1" customWidth="1"/>
    <col min="11" max="20" width="12.42578125" style="82" customWidth="1"/>
    <col min="21" max="24" width="15" style="82" customWidth="1"/>
    <col min="25" max="25" width="12.85546875" style="82" bestFit="1" customWidth="1"/>
    <col min="26" max="26" width="31.5703125" style="20" customWidth="1"/>
    <col min="27" max="31" width="13.140625" style="109" customWidth="1"/>
    <col min="32" max="41" width="13.140625" style="82" customWidth="1"/>
    <col min="42" max="16384" width="8.85546875" style="82"/>
  </cols>
  <sheetData>
    <row r="1" spans="1:41" ht="22.5" x14ac:dyDescent="0.25">
      <c r="B1" s="83" t="s">
        <v>59</v>
      </c>
      <c r="C1" s="84"/>
      <c r="K1" s="21"/>
      <c r="L1" s="21"/>
      <c r="M1" s="21"/>
      <c r="N1" s="21"/>
      <c r="O1" s="21"/>
      <c r="P1" s="21"/>
      <c r="Q1" s="21"/>
      <c r="R1" s="21"/>
      <c r="S1" s="21"/>
      <c r="T1" s="21"/>
      <c r="U1" s="21"/>
      <c r="V1" s="21"/>
      <c r="W1" s="21"/>
      <c r="X1" s="21"/>
      <c r="Y1" s="21"/>
      <c r="Z1" s="232"/>
    </row>
    <row r="2" spans="1:41" s="113" customFormat="1" ht="14.45" customHeight="1" x14ac:dyDescent="0.25">
      <c r="B2" s="134"/>
      <c r="C2" s="87"/>
      <c r="D2" s="87"/>
      <c r="E2" s="87"/>
      <c r="F2" s="87"/>
      <c r="K2" s="174"/>
      <c r="L2" s="174"/>
      <c r="M2" s="174"/>
      <c r="N2" s="174"/>
      <c r="O2" s="174"/>
      <c r="P2" s="174"/>
      <c r="Q2" s="174"/>
      <c r="R2" s="174"/>
      <c r="S2" s="174"/>
      <c r="T2" s="174"/>
      <c r="U2" s="174"/>
      <c r="V2" s="174"/>
      <c r="W2" s="174"/>
      <c r="X2" s="174"/>
      <c r="Y2" s="174"/>
      <c r="Z2" s="233"/>
      <c r="AA2" s="135"/>
      <c r="AB2" s="135"/>
      <c r="AC2" s="135"/>
      <c r="AD2" s="135"/>
      <c r="AE2" s="135"/>
    </row>
    <row r="3" spans="1:41" s="113" customFormat="1" ht="13.9" customHeight="1" x14ac:dyDescent="0.25">
      <c r="B3" s="133" t="s">
        <v>70</v>
      </c>
      <c r="C3" s="87"/>
      <c r="D3" s="87"/>
      <c r="E3" s="87"/>
      <c r="F3" s="87"/>
      <c r="K3" s="174"/>
      <c r="L3" s="174"/>
      <c r="M3" s="174"/>
      <c r="N3" s="174"/>
      <c r="O3" s="174"/>
      <c r="P3" s="174"/>
      <c r="Q3" s="174"/>
      <c r="R3" s="174"/>
      <c r="S3" s="174"/>
      <c r="T3" s="174"/>
      <c r="U3" s="174"/>
      <c r="V3" s="174"/>
      <c r="W3" s="174"/>
      <c r="X3" s="174"/>
      <c r="Y3" s="174"/>
      <c r="Z3" s="233"/>
      <c r="AA3" s="135"/>
      <c r="AB3" s="135"/>
      <c r="AC3" s="135"/>
      <c r="AD3" s="135"/>
      <c r="AE3" s="135"/>
    </row>
    <row r="4" spans="1:41" s="113" customFormat="1" ht="14.45" customHeight="1" x14ac:dyDescent="0.25">
      <c r="B4" s="134" t="s">
        <v>71</v>
      </c>
      <c r="C4" s="87"/>
      <c r="D4" s="87"/>
      <c r="E4" s="87"/>
      <c r="F4" s="87"/>
      <c r="K4" s="174"/>
      <c r="L4" s="174"/>
      <c r="M4" s="174"/>
      <c r="N4" s="174"/>
      <c r="O4" s="174"/>
      <c r="P4" s="174"/>
      <c r="Q4" s="174"/>
      <c r="R4" s="174"/>
      <c r="S4" s="174"/>
      <c r="T4" s="174"/>
      <c r="U4" s="174"/>
      <c r="V4" s="174"/>
      <c r="W4" s="174"/>
      <c r="X4" s="174"/>
      <c r="Y4" s="174"/>
      <c r="Z4" s="233"/>
      <c r="AA4" s="135"/>
      <c r="AB4" s="135"/>
      <c r="AC4" s="135"/>
      <c r="AD4" s="135"/>
      <c r="AE4" s="135"/>
    </row>
    <row r="5" spans="1:41" s="113" customFormat="1" ht="14.45" customHeight="1" x14ac:dyDescent="0.25">
      <c r="B5" s="134" t="s">
        <v>72</v>
      </c>
      <c r="C5" s="87"/>
      <c r="D5" s="87"/>
      <c r="E5" s="87"/>
      <c r="F5" s="87"/>
      <c r="K5" s="174"/>
      <c r="L5" s="174"/>
      <c r="M5" s="174"/>
      <c r="N5" s="174"/>
      <c r="O5" s="174"/>
      <c r="P5" s="174"/>
      <c r="Q5" s="174"/>
      <c r="R5" s="174"/>
      <c r="S5" s="174"/>
      <c r="T5" s="174"/>
      <c r="U5" s="174"/>
      <c r="V5" s="174"/>
      <c r="W5" s="174"/>
      <c r="X5" s="174"/>
      <c r="Y5" s="174"/>
      <c r="Z5" s="233"/>
      <c r="AA5" s="135"/>
      <c r="AB5" s="135"/>
      <c r="AC5" s="135"/>
      <c r="AD5" s="135"/>
      <c r="AE5" s="135"/>
    </row>
    <row r="6" spans="1:41" s="113" customFormat="1" ht="14.45" customHeight="1" x14ac:dyDescent="0.25">
      <c r="B6" s="134" t="s">
        <v>73</v>
      </c>
      <c r="C6" s="87"/>
      <c r="D6" s="87"/>
      <c r="E6" s="87"/>
      <c r="F6" s="87"/>
      <c r="K6" s="174"/>
      <c r="L6" s="174"/>
      <c r="M6" s="174"/>
      <c r="N6" s="174"/>
      <c r="O6" s="174"/>
      <c r="P6" s="174"/>
      <c r="Q6" s="174"/>
      <c r="R6" s="174"/>
      <c r="S6" s="174"/>
      <c r="T6" s="174"/>
      <c r="U6" s="174"/>
      <c r="V6" s="174"/>
      <c r="W6" s="174"/>
      <c r="X6" s="174"/>
      <c r="Y6" s="174"/>
      <c r="Z6" s="233"/>
      <c r="AA6" s="135"/>
      <c r="AB6" s="135"/>
      <c r="AC6" s="135"/>
      <c r="AD6" s="135"/>
      <c r="AE6" s="135"/>
    </row>
    <row r="7" spans="1:41" s="113" customFormat="1" ht="14.45" customHeight="1" x14ac:dyDescent="0.25">
      <c r="B7" s="543" t="s">
        <v>74</v>
      </c>
      <c r="C7" s="87"/>
      <c r="D7" s="87"/>
      <c r="E7" s="87"/>
      <c r="F7" s="87"/>
      <c r="K7" s="174"/>
      <c r="L7" s="174"/>
      <c r="M7" s="174"/>
      <c r="N7" s="174"/>
      <c r="O7" s="174"/>
      <c r="P7" s="174"/>
      <c r="Q7" s="174"/>
      <c r="R7" s="174"/>
      <c r="S7" s="174"/>
      <c r="T7" s="174"/>
      <c r="U7" s="174"/>
      <c r="V7" s="174"/>
      <c r="W7" s="174"/>
      <c r="X7" s="174"/>
      <c r="Y7" s="174"/>
      <c r="Z7" s="233"/>
      <c r="AA7" s="135"/>
      <c r="AB7" s="135"/>
      <c r="AC7" s="135"/>
      <c r="AD7" s="135"/>
      <c r="AE7" s="135"/>
    </row>
    <row r="8" spans="1:41" ht="14.45" customHeight="1" x14ac:dyDescent="0.25">
      <c r="B8" s="86"/>
      <c r="C8" s="85"/>
      <c r="D8" s="85"/>
      <c r="E8" s="85"/>
      <c r="F8" s="85"/>
      <c r="K8" s="21"/>
      <c r="L8" s="21"/>
      <c r="M8" s="21"/>
      <c r="N8" s="21"/>
      <c r="O8" s="21"/>
      <c r="P8" s="21"/>
      <c r="Q8" s="21"/>
      <c r="R8" s="21"/>
      <c r="S8" s="21"/>
      <c r="T8" s="21"/>
      <c r="U8" s="21"/>
      <c r="V8" s="21"/>
      <c r="W8" s="21"/>
      <c r="X8" s="21"/>
      <c r="Y8" s="21"/>
      <c r="Z8" s="232"/>
    </row>
    <row r="9" spans="1:41" ht="14.45" customHeight="1" x14ac:dyDescent="0.25">
      <c r="A9" s="20"/>
      <c r="B9" s="87" t="s">
        <v>1</v>
      </c>
      <c r="C9" s="111"/>
      <c r="D9" s="111"/>
      <c r="E9" s="111"/>
      <c r="F9" s="87"/>
      <c r="G9" s="113"/>
      <c r="H9" s="21"/>
      <c r="I9" s="21"/>
      <c r="J9" s="21"/>
      <c r="K9" s="21"/>
      <c r="L9" s="212"/>
      <c r="M9" s="109"/>
      <c r="N9" s="109"/>
      <c r="O9" s="109"/>
      <c r="P9" s="21"/>
      <c r="Q9" s="212"/>
      <c r="R9" s="109"/>
      <c r="S9" s="109"/>
      <c r="T9" s="109"/>
      <c r="U9" s="109"/>
      <c r="V9" s="109"/>
      <c r="AA9" s="82"/>
      <c r="AB9" s="82"/>
      <c r="AC9" s="82"/>
      <c r="AD9" s="82"/>
      <c r="AE9" s="82"/>
    </row>
    <row r="10" spans="1:41" x14ac:dyDescent="0.25">
      <c r="A10" s="20"/>
      <c r="B10" s="24" t="s">
        <v>3</v>
      </c>
      <c r="C10" s="114"/>
      <c r="D10" s="114"/>
      <c r="E10" s="114"/>
      <c r="F10" s="113"/>
      <c r="G10" s="113"/>
      <c r="H10" s="21"/>
      <c r="I10" s="21"/>
      <c r="J10" s="21"/>
      <c r="K10" s="21"/>
      <c r="L10" s="212"/>
      <c r="M10" s="109"/>
      <c r="N10" s="109"/>
      <c r="O10" s="109"/>
      <c r="P10" s="21"/>
      <c r="Q10" s="212"/>
      <c r="R10" s="109"/>
      <c r="S10" s="109"/>
      <c r="T10" s="109"/>
      <c r="U10" s="109"/>
      <c r="V10" s="109"/>
      <c r="AA10" s="82"/>
      <c r="AB10" s="82"/>
      <c r="AC10" s="82"/>
      <c r="AD10" s="82"/>
      <c r="AE10" s="82"/>
    </row>
    <row r="11" spans="1:41" x14ac:dyDescent="0.25">
      <c r="A11" s="20"/>
      <c r="B11" s="24" t="s">
        <v>5</v>
      </c>
      <c r="C11" s="381"/>
      <c r="D11" s="114"/>
      <c r="E11" s="114"/>
      <c r="F11" s="113"/>
      <c r="G11" s="113"/>
      <c r="H11" s="21"/>
      <c r="I11" s="21"/>
      <c r="J11" s="21"/>
      <c r="K11" s="21"/>
      <c r="L11" s="21"/>
      <c r="M11" s="109"/>
      <c r="N11" s="109"/>
      <c r="O11" s="109"/>
      <c r="P11" s="21"/>
      <c r="Q11" s="21"/>
      <c r="R11" s="109"/>
      <c r="S11" s="109"/>
      <c r="T11" s="109"/>
      <c r="U11" s="109"/>
      <c r="V11" s="109"/>
      <c r="W11" s="109"/>
      <c r="AA11" s="82"/>
      <c r="AB11" s="82"/>
      <c r="AC11" s="82"/>
      <c r="AD11" s="82"/>
      <c r="AE11" s="82"/>
    </row>
    <row r="12" spans="1:41" x14ac:dyDescent="0.25">
      <c r="A12" s="20"/>
      <c r="B12" s="198" t="s">
        <v>7</v>
      </c>
      <c r="C12" s="382"/>
      <c r="D12" s="114"/>
      <c r="E12" s="114"/>
      <c r="F12" s="113"/>
      <c r="G12" s="113"/>
      <c r="H12" s="21"/>
      <c r="I12" s="21"/>
      <c r="J12" s="21"/>
      <c r="K12" s="21"/>
      <c r="L12" s="21"/>
      <c r="M12" s="109"/>
      <c r="N12" s="109"/>
      <c r="O12" s="109"/>
      <c r="P12" s="21"/>
      <c r="Q12" s="21"/>
      <c r="R12" s="109"/>
      <c r="S12" s="109"/>
      <c r="T12" s="109"/>
      <c r="U12" s="109"/>
      <c r="V12" s="109"/>
      <c r="W12" s="109"/>
      <c r="AA12" s="82"/>
      <c r="AB12" s="82"/>
      <c r="AC12" s="82"/>
      <c r="AD12" s="82"/>
      <c r="AE12" s="82"/>
    </row>
    <row r="13" spans="1:41" x14ac:dyDescent="0.25">
      <c r="A13" s="20"/>
      <c r="B13" s="198" t="s">
        <v>9</v>
      </c>
      <c r="C13" s="382"/>
      <c r="D13" s="114"/>
      <c r="E13" s="114"/>
      <c r="F13" s="113"/>
      <c r="G13" s="113"/>
      <c r="H13" s="113"/>
      <c r="I13" s="113"/>
      <c r="J13" s="113"/>
      <c r="K13" s="113"/>
      <c r="P13" s="583" t="s">
        <v>75</v>
      </c>
      <c r="Q13" s="583"/>
      <c r="R13" s="583"/>
      <c r="S13" s="583"/>
      <c r="T13" s="583"/>
    </row>
    <row r="14" spans="1:41" x14ac:dyDescent="0.25">
      <c r="B14" s="231"/>
      <c r="P14" s="583" t="s">
        <v>76</v>
      </c>
      <c r="Q14" s="583"/>
      <c r="R14" s="583"/>
      <c r="S14" s="583"/>
      <c r="T14" s="583"/>
    </row>
    <row r="15" spans="1:41" s="96" customFormat="1" ht="13.5" thickBot="1" x14ac:dyDescent="0.3">
      <c r="P15" s="584" t="s">
        <v>77</v>
      </c>
      <c r="Q15" s="584"/>
      <c r="R15" s="584"/>
      <c r="S15" s="584"/>
      <c r="T15" s="584"/>
      <c r="Z15" s="143"/>
      <c r="AA15" s="110"/>
      <c r="AB15" s="110"/>
      <c r="AC15" s="110"/>
      <c r="AD15" s="110"/>
      <c r="AE15" s="110"/>
    </row>
    <row r="16" spans="1:41" ht="19.899999999999999" customHeight="1" x14ac:dyDescent="0.25">
      <c r="B16" s="581" t="s">
        <v>78</v>
      </c>
      <c r="C16" s="582"/>
      <c r="D16" s="582"/>
      <c r="E16" s="582"/>
      <c r="F16" s="582"/>
      <c r="G16" s="582"/>
      <c r="H16" s="582"/>
      <c r="I16" s="582"/>
      <c r="J16" s="261" t="s">
        <v>79</v>
      </c>
      <c r="K16" s="283" t="s">
        <v>80</v>
      </c>
      <c r="L16" s="283"/>
      <c r="M16" s="283"/>
      <c r="N16" s="283"/>
      <c r="O16" s="284"/>
      <c r="P16" s="269" t="s">
        <v>81</v>
      </c>
      <c r="Q16" s="269"/>
      <c r="R16" s="269"/>
      <c r="S16" s="269"/>
      <c r="T16" s="270"/>
      <c r="U16" s="575" t="s">
        <v>82</v>
      </c>
      <c r="V16" s="576"/>
      <c r="W16" s="576"/>
      <c r="X16" s="576"/>
      <c r="Y16" s="576"/>
      <c r="Z16" s="577"/>
      <c r="AA16" s="578" t="s">
        <v>83</v>
      </c>
      <c r="AB16" s="579"/>
      <c r="AC16" s="579"/>
      <c r="AD16" s="579"/>
      <c r="AE16" s="580"/>
      <c r="AF16" s="578" t="s">
        <v>84</v>
      </c>
      <c r="AG16" s="579"/>
      <c r="AH16" s="579"/>
      <c r="AI16" s="579"/>
      <c r="AJ16" s="580"/>
      <c r="AK16" s="578" t="s">
        <v>85</v>
      </c>
      <c r="AL16" s="579"/>
      <c r="AM16" s="579"/>
      <c r="AN16" s="579"/>
      <c r="AO16" s="580"/>
    </row>
    <row r="17" spans="2:41" ht="38.25" x14ac:dyDescent="0.25">
      <c r="B17" s="262" t="s">
        <v>86</v>
      </c>
      <c r="C17" s="585" t="s">
        <v>87</v>
      </c>
      <c r="D17" s="585"/>
      <c r="E17" s="585"/>
      <c r="F17" s="214" t="s">
        <v>88</v>
      </c>
      <c r="G17" s="585" t="s">
        <v>89</v>
      </c>
      <c r="H17" s="585"/>
      <c r="I17" s="586"/>
      <c r="J17" s="263" t="s">
        <v>90</v>
      </c>
      <c r="K17" s="291" t="s">
        <v>91</v>
      </c>
      <c r="L17" s="285" t="s">
        <v>92</v>
      </c>
      <c r="M17" s="285" t="s">
        <v>93</v>
      </c>
      <c r="N17" s="285" t="s">
        <v>94</v>
      </c>
      <c r="O17" s="287" t="s">
        <v>95</v>
      </c>
      <c r="P17" s="271" t="s">
        <v>91</v>
      </c>
      <c r="Q17" s="272" t="s">
        <v>92</v>
      </c>
      <c r="R17" s="272" t="s">
        <v>93</v>
      </c>
      <c r="S17" s="272" t="s">
        <v>94</v>
      </c>
      <c r="T17" s="273" t="s">
        <v>95</v>
      </c>
      <c r="U17" s="274" t="s">
        <v>96</v>
      </c>
      <c r="V17" s="127" t="s">
        <v>97</v>
      </c>
      <c r="W17" s="127" t="s">
        <v>98</v>
      </c>
      <c r="X17" s="127" t="s">
        <v>99</v>
      </c>
      <c r="Y17" s="127" t="s">
        <v>100</v>
      </c>
      <c r="Z17" s="128" t="s">
        <v>101</v>
      </c>
      <c r="AA17" s="262" t="s">
        <v>91</v>
      </c>
      <c r="AB17" s="214" t="s">
        <v>92</v>
      </c>
      <c r="AC17" s="214" t="s">
        <v>93</v>
      </c>
      <c r="AD17" s="214" t="s">
        <v>94</v>
      </c>
      <c r="AE17" s="215" t="s">
        <v>95</v>
      </c>
      <c r="AF17" s="214" t="s">
        <v>91</v>
      </c>
      <c r="AG17" s="214" t="s">
        <v>92</v>
      </c>
      <c r="AH17" s="214" t="s">
        <v>93</v>
      </c>
      <c r="AI17" s="214" t="s">
        <v>94</v>
      </c>
      <c r="AJ17" s="215" t="s">
        <v>95</v>
      </c>
      <c r="AK17" s="214" t="s">
        <v>91</v>
      </c>
      <c r="AL17" s="214" t="s">
        <v>92</v>
      </c>
      <c r="AM17" s="214" t="s">
        <v>93</v>
      </c>
      <c r="AN17" s="214" t="s">
        <v>94</v>
      </c>
      <c r="AO17" s="215" t="s">
        <v>95</v>
      </c>
    </row>
    <row r="18" spans="2:41" x14ac:dyDescent="0.25">
      <c r="B18" s="237" t="s">
        <v>31</v>
      </c>
      <c r="C18" s="238" t="s">
        <v>32</v>
      </c>
      <c r="D18" s="239"/>
      <c r="E18" s="240"/>
      <c r="F18" s="517" t="s">
        <v>65</v>
      </c>
      <c r="G18" s="238" t="s">
        <v>66</v>
      </c>
      <c r="H18" s="239"/>
      <c r="I18" s="518"/>
      <c r="J18" s="241">
        <v>60</v>
      </c>
      <c r="K18" s="242">
        <v>100</v>
      </c>
      <c r="L18" s="243">
        <v>200</v>
      </c>
      <c r="M18" s="243">
        <v>300</v>
      </c>
      <c r="N18" s="243">
        <v>400</v>
      </c>
      <c r="O18" s="244">
        <v>500</v>
      </c>
      <c r="P18" s="242">
        <v>20</v>
      </c>
      <c r="Q18" s="243">
        <v>25</v>
      </c>
      <c r="R18" s="243">
        <v>25</v>
      </c>
      <c r="S18" s="243">
        <v>25</v>
      </c>
      <c r="T18" s="244">
        <v>40</v>
      </c>
      <c r="U18" s="245">
        <v>100</v>
      </c>
      <c r="V18" s="236">
        <v>3750</v>
      </c>
      <c r="W18" s="236">
        <v>0</v>
      </c>
      <c r="X18" s="236">
        <f t="shared" ref="X18" si="0">V18+W18</f>
        <v>3750</v>
      </c>
      <c r="Y18" s="251" t="s">
        <v>102</v>
      </c>
      <c r="Z18" s="247" t="s">
        <v>103</v>
      </c>
      <c r="AA18" s="248">
        <f>IF($K18&lt;1,0,(($K18+$P18)*$J18)+$U18+$X18)</f>
        <v>11050</v>
      </c>
      <c r="AB18" s="236">
        <f>IF($L18&lt;1,0,(($L18+$Q18)*$J18)+$U18+$X18)</f>
        <v>17350</v>
      </c>
      <c r="AC18" s="236">
        <f>IF($M18&lt;1,0,(($M18+$R18)*$J18)+$U18+$X18)</f>
        <v>23350</v>
      </c>
      <c r="AD18" s="236">
        <f>IF($N18&lt;1,0,(($N18+$S18)*$J18)+$U18+$X18)</f>
        <v>29350</v>
      </c>
      <c r="AE18" s="249">
        <f>IF($O18&lt;1,0,(($O18+$T18)*$J18)+$U18+$X18)</f>
        <v>36250</v>
      </c>
      <c r="AF18" s="236">
        <f>IF($K18&lt;1,0,(($K18+$P18)*$J18)+$U18+$V18)</f>
        <v>11050</v>
      </c>
      <c r="AG18" s="236">
        <f>IF($L18&lt;1,0,(($L18+$Q18)*$J18)+$U18+$V18)</f>
        <v>17350</v>
      </c>
      <c r="AH18" s="236">
        <f>IF($M18&lt;1,0,(($M18+$R18)*$J18)+$U18+$V18)</f>
        <v>23350</v>
      </c>
      <c r="AI18" s="236">
        <f>IF($N18&lt;1,0,(($N18+$S18)*$J18)+$U18+$V18)</f>
        <v>29350</v>
      </c>
      <c r="AJ18" s="249">
        <f>IF($O18&lt;1,0,(($O18+$T18)*$J18)+$U18+$V18)</f>
        <v>36250</v>
      </c>
      <c r="AK18" s="236">
        <f t="shared" ref="AK18" si="1">AA18-AF18</f>
        <v>0</v>
      </c>
      <c r="AL18" s="236">
        <f t="shared" ref="AL18" si="2">AB18-AG18</f>
        <v>0</v>
      </c>
      <c r="AM18" s="236">
        <f t="shared" ref="AM18" si="3">AC18-AH18</f>
        <v>0</v>
      </c>
      <c r="AN18" s="236">
        <f t="shared" ref="AN18" si="4">AD18-AI18</f>
        <v>0</v>
      </c>
      <c r="AO18" s="249">
        <f t="shared" ref="AO18" si="5">AE18-AJ18</f>
        <v>0</v>
      </c>
    </row>
    <row r="19" spans="2:41" x14ac:dyDescent="0.25">
      <c r="B19" s="237" t="s">
        <v>31</v>
      </c>
      <c r="C19" s="238" t="s">
        <v>32</v>
      </c>
      <c r="D19" s="239"/>
      <c r="E19" s="240"/>
      <c r="F19" s="517" t="s">
        <v>68</v>
      </c>
      <c r="G19" s="238" t="s">
        <v>69</v>
      </c>
      <c r="H19" s="239"/>
      <c r="I19" s="239"/>
      <c r="J19" s="241">
        <v>60</v>
      </c>
      <c r="K19" s="242">
        <v>100</v>
      </c>
      <c r="L19" s="243">
        <v>200</v>
      </c>
      <c r="M19" s="243">
        <v>300</v>
      </c>
      <c r="N19" s="243">
        <v>0</v>
      </c>
      <c r="O19" s="244">
        <v>0</v>
      </c>
      <c r="P19" s="242">
        <v>20</v>
      </c>
      <c r="Q19" s="243">
        <v>25</v>
      </c>
      <c r="R19" s="243">
        <v>25</v>
      </c>
      <c r="S19" s="243">
        <v>0</v>
      </c>
      <c r="T19" s="244">
        <v>0</v>
      </c>
      <c r="U19" s="245">
        <v>100</v>
      </c>
      <c r="V19" s="246">
        <v>0</v>
      </c>
      <c r="W19" s="236">
        <v>0</v>
      </c>
      <c r="X19" s="236">
        <f>V19+W19</f>
        <v>0</v>
      </c>
      <c r="Y19" s="251" t="s">
        <v>104</v>
      </c>
      <c r="Z19" s="247" t="s">
        <v>105</v>
      </c>
      <c r="AA19" s="248">
        <f>IF($K19&lt;1,0,(($K19+$P19)*$J19)+$U19+$X19)</f>
        <v>7300</v>
      </c>
      <c r="AB19" s="236">
        <f>IF($L19&lt;1,0,(($L19+$Q19)*$J19)+$U19+$X19)</f>
        <v>13600</v>
      </c>
      <c r="AC19" s="236">
        <f>IF($M19&lt;1,0,(($M19+$R19)*$J19)+$U19+$X19)</f>
        <v>19600</v>
      </c>
      <c r="AD19" s="236">
        <f>IF($N19&lt;1,0,(($N19+$S19)*$J19)+$U19+$X19)</f>
        <v>0</v>
      </c>
      <c r="AE19" s="249">
        <f>IF($O19&lt;1,0,(($O19+$T19)*$J19)+$U19+$X19)</f>
        <v>0</v>
      </c>
      <c r="AF19" s="236">
        <f>IF($K19&lt;1,0,(($K19+$P19)*$J19)+$U19+$V19)</f>
        <v>7300</v>
      </c>
      <c r="AG19" s="236">
        <f>IF($L19&lt;1,0,(($L19+$Q19)*$J19)+$U19+$V19)</f>
        <v>13600</v>
      </c>
      <c r="AH19" s="236">
        <f>IF($M19&lt;1,0,(($M19+$R19)*$J19)+$U19+$V19)</f>
        <v>19600</v>
      </c>
      <c r="AI19" s="236">
        <f>IF($N19&lt;1,0,(($N19+$S19)*$J19)+$U19+$V19)</f>
        <v>0</v>
      </c>
      <c r="AJ19" s="249">
        <f>IF($O19&lt;1,0,(($O19+$T19)*$J19)+$U19+$V19)</f>
        <v>0</v>
      </c>
      <c r="AK19" s="236">
        <f>AA19-AF19</f>
        <v>0</v>
      </c>
      <c r="AL19" s="236">
        <f>AB19-AG19</f>
        <v>0</v>
      </c>
      <c r="AM19" s="236">
        <f t="shared" ref="AM19:AN19" si="6">AC19-AH19</f>
        <v>0</v>
      </c>
      <c r="AN19" s="236">
        <f t="shared" si="6"/>
        <v>0</v>
      </c>
      <c r="AO19" s="249">
        <f>AE19-AJ19</f>
        <v>0</v>
      </c>
    </row>
    <row r="20" spans="2:41" x14ac:dyDescent="0.25">
      <c r="B20" s="237" t="s">
        <v>31</v>
      </c>
      <c r="C20" s="238" t="s">
        <v>32</v>
      </c>
      <c r="D20" s="239"/>
      <c r="E20" s="240"/>
      <c r="F20" s="517" t="s">
        <v>68</v>
      </c>
      <c r="G20" s="238" t="s">
        <v>69</v>
      </c>
      <c r="H20" s="239"/>
      <c r="I20" s="518"/>
      <c r="J20" s="241">
        <v>60</v>
      </c>
      <c r="K20" s="242">
        <v>0</v>
      </c>
      <c r="L20" s="243">
        <v>0</v>
      </c>
      <c r="M20" s="243">
        <v>0</v>
      </c>
      <c r="N20" s="243">
        <v>400</v>
      </c>
      <c r="O20" s="244">
        <v>500</v>
      </c>
      <c r="P20" s="242">
        <v>0</v>
      </c>
      <c r="Q20" s="243">
        <v>0</v>
      </c>
      <c r="R20" s="243">
        <v>0</v>
      </c>
      <c r="S20" s="243">
        <v>25</v>
      </c>
      <c r="T20" s="244">
        <v>40</v>
      </c>
      <c r="U20" s="245">
        <v>100</v>
      </c>
      <c r="V20" s="236">
        <v>2000</v>
      </c>
      <c r="W20" s="236">
        <v>0</v>
      </c>
      <c r="X20" s="236">
        <f t="shared" ref="X20:X70" si="7">V20+W20</f>
        <v>2000</v>
      </c>
      <c r="Y20" s="251" t="s">
        <v>104</v>
      </c>
      <c r="Z20" s="247" t="s">
        <v>105</v>
      </c>
      <c r="AA20" s="248">
        <f t="shared" ref="AA20:AA70" si="8">IF($K20&lt;1,0,(($K20+$P20)*$J20)+$U20+$X20)</f>
        <v>0</v>
      </c>
      <c r="AB20" s="236">
        <f t="shared" ref="AB20:AB70" si="9">IF($L20&lt;1,0,(($L20+$Q20)*$J20)+$U20+$X20)</f>
        <v>0</v>
      </c>
      <c r="AC20" s="236">
        <f t="shared" ref="AC20:AC70" si="10">IF($M20&lt;1,0,(($M20+$R20)*$J20)+$U20+$X20)</f>
        <v>0</v>
      </c>
      <c r="AD20" s="236">
        <f t="shared" ref="AD20:AD70" si="11">IF($N20&lt;1,0,(($N20+$S20)*$J20)+$U20+$X20)</f>
        <v>27600</v>
      </c>
      <c r="AE20" s="249">
        <f t="shared" ref="AE20:AE70" si="12">IF($O20&lt;1,0,(($O20+$T20)*$J20)+$U20+$X20)</f>
        <v>34500</v>
      </c>
      <c r="AF20" s="236">
        <f t="shared" ref="AF20:AF70" si="13">IF($K20&lt;1,0,(($K20+$P20)*$J20)+$U20+$V20)</f>
        <v>0</v>
      </c>
      <c r="AG20" s="236">
        <f t="shared" ref="AG20:AG70" si="14">IF($L20&lt;1,0,(($L20+$Q20)*$J20)+$U20+$V20)</f>
        <v>0</v>
      </c>
      <c r="AH20" s="236">
        <f t="shared" ref="AH20:AH70" si="15">IF($M20&lt;1,0,(($M20+$R20)*$J20)+$U20+$V20)</f>
        <v>0</v>
      </c>
      <c r="AI20" s="236">
        <f t="shared" ref="AI20:AI70" si="16">IF($N20&lt;1,0,(($N20+$S20)*$J20)+$U20+$V20)</f>
        <v>27600</v>
      </c>
      <c r="AJ20" s="249">
        <f t="shared" ref="AJ20:AJ70" si="17">IF($O20&lt;1,0,(($O20+$T20)*$J20)+$U20+$V20)</f>
        <v>34500</v>
      </c>
      <c r="AK20" s="236">
        <f t="shared" ref="AK20:AK70" si="18">AA20-AF20</f>
        <v>0</v>
      </c>
      <c r="AL20" s="236">
        <f t="shared" ref="AL20:AL70" si="19">AB20-AG20</f>
        <v>0</v>
      </c>
      <c r="AM20" s="236">
        <f t="shared" ref="AM20:AM70" si="20">AC20-AH20</f>
        <v>0</v>
      </c>
      <c r="AN20" s="236">
        <f t="shared" ref="AN20:AN70" si="21">AD20-AI20</f>
        <v>0</v>
      </c>
      <c r="AO20" s="249">
        <f t="shared" ref="AO20:AO70" si="22">AE20-AJ20</f>
        <v>0</v>
      </c>
    </row>
    <row r="21" spans="2:41" x14ac:dyDescent="0.25">
      <c r="B21" s="519" t="s">
        <v>35</v>
      </c>
      <c r="C21" s="520" t="s">
        <v>35</v>
      </c>
      <c r="D21" s="521"/>
      <c r="E21" s="522"/>
      <c r="F21" s="512" t="s">
        <v>35</v>
      </c>
      <c r="G21" s="520" t="s">
        <v>35</v>
      </c>
      <c r="H21" s="521"/>
      <c r="I21" s="521"/>
      <c r="J21" s="523">
        <v>0</v>
      </c>
      <c r="K21" s="524">
        <v>0</v>
      </c>
      <c r="L21" s="516">
        <v>0</v>
      </c>
      <c r="M21" s="516">
        <v>0</v>
      </c>
      <c r="N21" s="516">
        <v>0</v>
      </c>
      <c r="O21" s="525">
        <v>0</v>
      </c>
      <c r="P21" s="524">
        <v>0</v>
      </c>
      <c r="Q21" s="516">
        <v>0</v>
      </c>
      <c r="R21" s="516">
        <v>0</v>
      </c>
      <c r="S21" s="516">
        <v>0</v>
      </c>
      <c r="T21" s="525">
        <v>0</v>
      </c>
      <c r="U21" s="526">
        <v>0</v>
      </c>
      <c r="V21" s="228">
        <v>0</v>
      </c>
      <c r="W21" s="228">
        <v>0</v>
      </c>
      <c r="X21" s="228">
        <v>0</v>
      </c>
      <c r="Y21" s="527"/>
      <c r="Z21" s="528" t="s">
        <v>35</v>
      </c>
      <c r="AA21" s="229">
        <v>0</v>
      </c>
      <c r="AB21" s="228">
        <v>0</v>
      </c>
      <c r="AC21" s="228">
        <v>0</v>
      </c>
      <c r="AD21" s="228">
        <v>0</v>
      </c>
      <c r="AE21" s="230">
        <v>0</v>
      </c>
      <c r="AF21" s="228">
        <v>0</v>
      </c>
      <c r="AG21" s="228">
        <v>0</v>
      </c>
      <c r="AH21" s="228">
        <v>0</v>
      </c>
      <c r="AI21" s="228">
        <v>0</v>
      </c>
      <c r="AJ21" s="230">
        <v>0</v>
      </c>
      <c r="AK21" s="228">
        <v>0</v>
      </c>
      <c r="AL21" s="228">
        <v>0</v>
      </c>
      <c r="AM21" s="228">
        <v>0</v>
      </c>
      <c r="AN21" s="228">
        <v>0</v>
      </c>
      <c r="AO21" s="230">
        <v>0</v>
      </c>
    </row>
    <row r="22" spans="2:41" x14ac:dyDescent="0.25">
      <c r="B22" s="199"/>
      <c r="C22" s="200"/>
      <c r="D22" s="201"/>
      <c r="E22" s="202"/>
      <c r="F22" s="175"/>
      <c r="G22" s="200"/>
      <c r="H22" s="201"/>
      <c r="I22" s="201"/>
      <c r="J22" s="216"/>
      <c r="K22" s="136"/>
      <c r="L22" s="118"/>
      <c r="M22" s="118"/>
      <c r="N22" s="118"/>
      <c r="O22" s="116"/>
      <c r="P22" s="136"/>
      <c r="Q22" s="118"/>
      <c r="R22" s="118"/>
      <c r="S22" s="118"/>
      <c r="T22" s="116"/>
      <c r="U22" s="117"/>
      <c r="V22" s="120"/>
      <c r="W22" s="120"/>
      <c r="X22" s="121">
        <f t="shared" si="7"/>
        <v>0</v>
      </c>
      <c r="Y22" s="253"/>
      <c r="Z22" s="234"/>
      <c r="AA22" s="129">
        <f t="shared" si="8"/>
        <v>0</v>
      </c>
      <c r="AB22" s="121">
        <f t="shared" si="9"/>
        <v>0</v>
      </c>
      <c r="AC22" s="121">
        <f t="shared" si="10"/>
        <v>0</v>
      </c>
      <c r="AD22" s="121">
        <f t="shared" si="11"/>
        <v>0</v>
      </c>
      <c r="AE22" s="130">
        <f t="shared" si="12"/>
        <v>0</v>
      </c>
      <c r="AF22" s="121">
        <f t="shared" si="13"/>
        <v>0</v>
      </c>
      <c r="AG22" s="121">
        <f t="shared" si="14"/>
        <v>0</v>
      </c>
      <c r="AH22" s="121">
        <f t="shared" si="15"/>
        <v>0</v>
      </c>
      <c r="AI22" s="121">
        <f t="shared" si="16"/>
        <v>0</v>
      </c>
      <c r="AJ22" s="130">
        <f t="shared" si="17"/>
        <v>0</v>
      </c>
      <c r="AK22" s="121">
        <f t="shared" si="18"/>
        <v>0</v>
      </c>
      <c r="AL22" s="121">
        <f t="shared" si="19"/>
        <v>0</v>
      </c>
      <c r="AM22" s="121">
        <f t="shared" si="20"/>
        <v>0</v>
      </c>
      <c r="AN22" s="121">
        <f t="shared" si="21"/>
        <v>0</v>
      </c>
      <c r="AO22" s="130">
        <f t="shared" si="22"/>
        <v>0</v>
      </c>
    </row>
    <row r="23" spans="2:41" x14ac:dyDescent="0.25">
      <c r="B23" s="199"/>
      <c r="C23" s="200"/>
      <c r="D23" s="201"/>
      <c r="E23" s="202"/>
      <c r="F23" s="175"/>
      <c r="G23" s="200"/>
      <c r="H23" s="201"/>
      <c r="I23" s="201"/>
      <c r="J23" s="216"/>
      <c r="K23" s="136"/>
      <c r="L23" s="118"/>
      <c r="M23" s="118"/>
      <c r="N23" s="118"/>
      <c r="O23" s="116"/>
      <c r="P23" s="136"/>
      <c r="Q23" s="118"/>
      <c r="R23" s="118"/>
      <c r="S23" s="118"/>
      <c r="T23" s="116"/>
      <c r="U23" s="117"/>
      <c r="V23" s="120"/>
      <c r="W23" s="120"/>
      <c r="X23" s="121">
        <f t="shared" si="7"/>
        <v>0</v>
      </c>
      <c r="Y23" s="253"/>
      <c r="Z23" s="234"/>
      <c r="AA23" s="129">
        <f t="shared" si="8"/>
        <v>0</v>
      </c>
      <c r="AB23" s="121">
        <f t="shared" si="9"/>
        <v>0</v>
      </c>
      <c r="AC23" s="121">
        <f t="shared" si="10"/>
        <v>0</v>
      </c>
      <c r="AD23" s="121">
        <f t="shared" si="11"/>
        <v>0</v>
      </c>
      <c r="AE23" s="130">
        <f t="shared" si="12"/>
        <v>0</v>
      </c>
      <c r="AF23" s="121">
        <f t="shared" si="13"/>
        <v>0</v>
      </c>
      <c r="AG23" s="121">
        <f t="shared" si="14"/>
        <v>0</v>
      </c>
      <c r="AH23" s="121">
        <f t="shared" si="15"/>
        <v>0</v>
      </c>
      <c r="AI23" s="121">
        <f t="shared" si="16"/>
        <v>0</v>
      </c>
      <c r="AJ23" s="130">
        <f t="shared" si="17"/>
        <v>0</v>
      </c>
      <c r="AK23" s="121">
        <f t="shared" si="18"/>
        <v>0</v>
      </c>
      <c r="AL23" s="121">
        <f t="shared" si="19"/>
        <v>0</v>
      </c>
      <c r="AM23" s="121">
        <f t="shared" si="20"/>
        <v>0</v>
      </c>
      <c r="AN23" s="121">
        <f t="shared" si="21"/>
        <v>0</v>
      </c>
      <c r="AO23" s="130">
        <f t="shared" si="22"/>
        <v>0</v>
      </c>
    </row>
    <row r="24" spans="2:41" x14ac:dyDescent="0.25">
      <c r="B24" s="204"/>
      <c r="C24" s="200"/>
      <c r="D24" s="201"/>
      <c r="E24" s="202"/>
      <c r="F24" s="205"/>
      <c r="G24" s="200"/>
      <c r="H24" s="201"/>
      <c r="I24" s="201"/>
      <c r="J24" s="216"/>
      <c r="K24" s="136"/>
      <c r="L24" s="118"/>
      <c r="M24" s="118"/>
      <c r="N24" s="118"/>
      <c r="O24" s="116"/>
      <c r="P24" s="136"/>
      <c r="Q24" s="118"/>
      <c r="R24" s="118"/>
      <c r="S24" s="118"/>
      <c r="T24" s="116"/>
      <c r="U24" s="117"/>
      <c r="V24" s="119"/>
      <c r="W24" s="120"/>
      <c r="X24" s="121">
        <f t="shared" si="7"/>
        <v>0</v>
      </c>
      <c r="Y24" s="253"/>
      <c r="Z24" s="234"/>
      <c r="AA24" s="129">
        <f t="shared" si="8"/>
        <v>0</v>
      </c>
      <c r="AB24" s="121">
        <f t="shared" si="9"/>
        <v>0</v>
      </c>
      <c r="AC24" s="121">
        <f t="shared" si="10"/>
        <v>0</v>
      </c>
      <c r="AD24" s="121">
        <f t="shared" si="11"/>
        <v>0</v>
      </c>
      <c r="AE24" s="130">
        <f t="shared" si="12"/>
        <v>0</v>
      </c>
      <c r="AF24" s="121">
        <f t="shared" si="13"/>
        <v>0</v>
      </c>
      <c r="AG24" s="121">
        <f t="shared" si="14"/>
        <v>0</v>
      </c>
      <c r="AH24" s="121">
        <f t="shared" si="15"/>
        <v>0</v>
      </c>
      <c r="AI24" s="121">
        <f t="shared" si="16"/>
        <v>0</v>
      </c>
      <c r="AJ24" s="130">
        <f t="shared" si="17"/>
        <v>0</v>
      </c>
      <c r="AK24" s="121">
        <f t="shared" si="18"/>
        <v>0</v>
      </c>
      <c r="AL24" s="121">
        <f t="shared" si="19"/>
        <v>0</v>
      </c>
      <c r="AM24" s="121">
        <f t="shared" si="20"/>
        <v>0</v>
      </c>
      <c r="AN24" s="121">
        <f t="shared" si="21"/>
        <v>0</v>
      </c>
      <c r="AO24" s="130">
        <f t="shared" si="22"/>
        <v>0</v>
      </c>
    </row>
    <row r="25" spans="2:41" x14ac:dyDescent="0.25">
      <c r="B25" s="199"/>
      <c r="C25" s="200"/>
      <c r="D25" s="201"/>
      <c r="E25" s="202"/>
      <c r="F25" s="175"/>
      <c r="G25" s="200"/>
      <c r="H25" s="201"/>
      <c r="I25" s="201"/>
      <c r="J25" s="216"/>
      <c r="K25" s="136"/>
      <c r="L25" s="118"/>
      <c r="M25" s="118"/>
      <c r="N25" s="118"/>
      <c r="O25" s="116"/>
      <c r="P25" s="136"/>
      <c r="Q25" s="118"/>
      <c r="R25" s="118"/>
      <c r="S25" s="118"/>
      <c r="T25" s="116"/>
      <c r="U25" s="117"/>
      <c r="V25" s="120"/>
      <c r="W25" s="120"/>
      <c r="X25" s="121">
        <f t="shared" ref="X25:X54" si="23">V25+W25</f>
        <v>0</v>
      </c>
      <c r="Y25" s="253"/>
      <c r="Z25" s="234"/>
      <c r="AA25" s="129">
        <f t="shared" si="8"/>
        <v>0</v>
      </c>
      <c r="AB25" s="121">
        <f t="shared" si="9"/>
        <v>0</v>
      </c>
      <c r="AC25" s="121">
        <f t="shared" si="10"/>
        <v>0</v>
      </c>
      <c r="AD25" s="121">
        <f t="shared" si="11"/>
        <v>0</v>
      </c>
      <c r="AE25" s="130">
        <f t="shared" si="12"/>
        <v>0</v>
      </c>
      <c r="AF25" s="121">
        <f t="shared" si="13"/>
        <v>0</v>
      </c>
      <c r="AG25" s="121">
        <f t="shared" si="14"/>
        <v>0</v>
      </c>
      <c r="AH25" s="121">
        <f t="shared" si="15"/>
        <v>0</v>
      </c>
      <c r="AI25" s="121">
        <f t="shared" si="16"/>
        <v>0</v>
      </c>
      <c r="AJ25" s="130">
        <f t="shared" si="17"/>
        <v>0</v>
      </c>
      <c r="AK25" s="121">
        <f t="shared" ref="AK25:AK54" si="24">AA25-AF25</f>
        <v>0</v>
      </c>
      <c r="AL25" s="121">
        <f t="shared" ref="AL25:AL54" si="25">AB25-AG25</f>
        <v>0</v>
      </c>
      <c r="AM25" s="121">
        <f t="shared" ref="AM25:AM54" si="26">AC25-AH25</f>
        <v>0</v>
      </c>
      <c r="AN25" s="121">
        <f t="shared" ref="AN25:AN54" si="27">AD25-AI25</f>
        <v>0</v>
      </c>
      <c r="AO25" s="130">
        <f t="shared" ref="AO25:AO54" si="28">AE25-AJ25</f>
        <v>0</v>
      </c>
    </row>
    <row r="26" spans="2:41" x14ac:dyDescent="0.25">
      <c r="B26" s="199"/>
      <c r="C26" s="200"/>
      <c r="D26" s="201"/>
      <c r="E26" s="202"/>
      <c r="F26" s="175"/>
      <c r="G26" s="200"/>
      <c r="H26" s="201"/>
      <c r="I26" s="201"/>
      <c r="J26" s="216"/>
      <c r="K26" s="136"/>
      <c r="L26" s="118"/>
      <c r="M26" s="118"/>
      <c r="N26" s="118"/>
      <c r="O26" s="116"/>
      <c r="P26" s="136"/>
      <c r="Q26" s="118"/>
      <c r="R26" s="118"/>
      <c r="S26" s="118"/>
      <c r="T26" s="116"/>
      <c r="U26" s="117"/>
      <c r="V26" s="120"/>
      <c r="W26" s="120"/>
      <c r="X26" s="121">
        <f t="shared" si="23"/>
        <v>0</v>
      </c>
      <c r="Y26" s="253"/>
      <c r="Z26" s="234"/>
      <c r="AA26" s="129">
        <f t="shared" si="8"/>
        <v>0</v>
      </c>
      <c r="AB26" s="121">
        <f t="shared" si="9"/>
        <v>0</v>
      </c>
      <c r="AC26" s="121">
        <f t="shared" si="10"/>
        <v>0</v>
      </c>
      <c r="AD26" s="121">
        <f t="shared" si="11"/>
        <v>0</v>
      </c>
      <c r="AE26" s="130">
        <f t="shared" si="12"/>
        <v>0</v>
      </c>
      <c r="AF26" s="121">
        <f t="shared" si="13"/>
        <v>0</v>
      </c>
      <c r="AG26" s="121">
        <f t="shared" si="14"/>
        <v>0</v>
      </c>
      <c r="AH26" s="121">
        <f t="shared" si="15"/>
        <v>0</v>
      </c>
      <c r="AI26" s="121">
        <f t="shared" si="16"/>
        <v>0</v>
      </c>
      <c r="AJ26" s="130">
        <f t="shared" si="17"/>
        <v>0</v>
      </c>
      <c r="AK26" s="121">
        <f t="shared" si="24"/>
        <v>0</v>
      </c>
      <c r="AL26" s="121">
        <f t="shared" si="25"/>
        <v>0</v>
      </c>
      <c r="AM26" s="121">
        <f t="shared" si="26"/>
        <v>0</v>
      </c>
      <c r="AN26" s="121">
        <f t="shared" si="27"/>
        <v>0</v>
      </c>
      <c r="AO26" s="130">
        <f t="shared" si="28"/>
        <v>0</v>
      </c>
    </row>
    <row r="27" spans="2:41" x14ac:dyDescent="0.25">
      <c r="B27" s="199"/>
      <c r="C27" s="200"/>
      <c r="D27" s="201"/>
      <c r="E27" s="202"/>
      <c r="F27" s="175"/>
      <c r="G27" s="200"/>
      <c r="H27" s="201"/>
      <c r="I27" s="201"/>
      <c r="J27" s="216"/>
      <c r="K27" s="136"/>
      <c r="L27" s="118"/>
      <c r="M27" s="118"/>
      <c r="N27" s="118"/>
      <c r="O27" s="116"/>
      <c r="P27" s="136"/>
      <c r="Q27" s="118"/>
      <c r="R27" s="118"/>
      <c r="S27" s="118"/>
      <c r="T27" s="116"/>
      <c r="U27" s="117"/>
      <c r="V27" s="120"/>
      <c r="W27" s="120"/>
      <c r="X27" s="121">
        <f t="shared" si="23"/>
        <v>0</v>
      </c>
      <c r="Y27" s="253"/>
      <c r="Z27" s="234"/>
      <c r="AA27" s="129">
        <f t="shared" si="8"/>
        <v>0</v>
      </c>
      <c r="AB27" s="121">
        <f t="shared" si="9"/>
        <v>0</v>
      </c>
      <c r="AC27" s="121">
        <f t="shared" si="10"/>
        <v>0</v>
      </c>
      <c r="AD27" s="121">
        <f t="shared" si="11"/>
        <v>0</v>
      </c>
      <c r="AE27" s="130">
        <f t="shared" si="12"/>
        <v>0</v>
      </c>
      <c r="AF27" s="121">
        <f t="shared" si="13"/>
        <v>0</v>
      </c>
      <c r="AG27" s="121">
        <f t="shared" si="14"/>
        <v>0</v>
      </c>
      <c r="AH27" s="121">
        <f t="shared" si="15"/>
        <v>0</v>
      </c>
      <c r="AI27" s="121">
        <f t="shared" si="16"/>
        <v>0</v>
      </c>
      <c r="AJ27" s="130">
        <f t="shared" si="17"/>
        <v>0</v>
      </c>
      <c r="AK27" s="121">
        <f t="shared" si="24"/>
        <v>0</v>
      </c>
      <c r="AL27" s="121">
        <f t="shared" si="25"/>
        <v>0</v>
      </c>
      <c r="AM27" s="121">
        <f t="shared" si="26"/>
        <v>0</v>
      </c>
      <c r="AN27" s="121">
        <f t="shared" si="27"/>
        <v>0</v>
      </c>
      <c r="AO27" s="130">
        <f t="shared" si="28"/>
        <v>0</v>
      </c>
    </row>
    <row r="28" spans="2:41" x14ac:dyDescent="0.25">
      <c r="B28" s="199"/>
      <c r="C28" s="200"/>
      <c r="D28" s="201"/>
      <c r="E28" s="202"/>
      <c r="F28" s="175"/>
      <c r="G28" s="200"/>
      <c r="H28" s="201"/>
      <c r="I28" s="201"/>
      <c r="J28" s="216"/>
      <c r="K28" s="136"/>
      <c r="L28" s="118"/>
      <c r="M28" s="118"/>
      <c r="N28" s="118"/>
      <c r="O28" s="116"/>
      <c r="P28" s="136"/>
      <c r="Q28" s="118"/>
      <c r="R28" s="118"/>
      <c r="S28" s="118"/>
      <c r="T28" s="116"/>
      <c r="U28" s="117"/>
      <c r="V28" s="120"/>
      <c r="W28" s="120"/>
      <c r="X28" s="121">
        <f t="shared" si="23"/>
        <v>0</v>
      </c>
      <c r="Y28" s="253"/>
      <c r="Z28" s="234"/>
      <c r="AA28" s="129">
        <f t="shared" si="8"/>
        <v>0</v>
      </c>
      <c r="AB28" s="121">
        <f t="shared" si="9"/>
        <v>0</v>
      </c>
      <c r="AC28" s="121">
        <f t="shared" si="10"/>
        <v>0</v>
      </c>
      <c r="AD28" s="121">
        <f t="shared" si="11"/>
        <v>0</v>
      </c>
      <c r="AE28" s="130">
        <f t="shared" si="12"/>
        <v>0</v>
      </c>
      <c r="AF28" s="121">
        <f t="shared" si="13"/>
        <v>0</v>
      </c>
      <c r="AG28" s="121">
        <f t="shared" si="14"/>
        <v>0</v>
      </c>
      <c r="AH28" s="121">
        <f t="shared" si="15"/>
        <v>0</v>
      </c>
      <c r="AI28" s="121">
        <f t="shared" si="16"/>
        <v>0</v>
      </c>
      <c r="AJ28" s="130">
        <f t="shared" si="17"/>
        <v>0</v>
      </c>
      <c r="AK28" s="121">
        <f t="shared" si="24"/>
        <v>0</v>
      </c>
      <c r="AL28" s="121">
        <f t="shared" si="25"/>
        <v>0</v>
      </c>
      <c r="AM28" s="121">
        <f t="shared" si="26"/>
        <v>0</v>
      </c>
      <c r="AN28" s="121">
        <f t="shared" si="27"/>
        <v>0</v>
      </c>
      <c r="AO28" s="130">
        <f t="shared" si="28"/>
        <v>0</v>
      </c>
    </row>
    <row r="29" spans="2:41" x14ac:dyDescent="0.25">
      <c r="B29" s="199"/>
      <c r="C29" s="200"/>
      <c r="D29" s="201"/>
      <c r="E29" s="202"/>
      <c r="F29" s="175"/>
      <c r="G29" s="200"/>
      <c r="H29" s="201"/>
      <c r="I29" s="201"/>
      <c r="J29" s="216"/>
      <c r="K29" s="136"/>
      <c r="L29" s="118"/>
      <c r="M29" s="118"/>
      <c r="N29" s="118"/>
      <c r="O29" s="116"/>
      <c r="P29" s="136"/>
      <c r="Q29" s="118"/>
      <c r="R29" s="118"/>
      <c r="S29" s="118"/>
      <c r="T29" s="116"/>
      <c r="U29" s="117"/>
      <c r="V29" s="120"/>
      <c r="W29" s="120"/>
      <c r="X29" s="121">
        <f t="shared" ref="X29:X47" si="29">V29+W29</f>
        <v>0</v>
      </c>
      <c r="Y29" s="253"/>
      <c r="Z29" s="234"/>
      <c r="AA29" s="129">
        <f t="shared" si="8"/>
        <v>0</v>
      </c>
      <c r="AB29" s="121">
        <f t="shared" si="9"/>
        <v>0</v>
      </c>
      <c r="AC29" s="121">
        <f t="shared" si="10"/>
        <v>0</v>
      </c>
      <c r="AD29" s="121">
        <f t="shared" si="11"/>
        <v>0</v>
      </c>
      <c r="AE29" s="130">
        <f t="shared" si="12"/>
        <v>0</v>
      </c>
      <c r="AF29" s="121">
        <f t="shared" si="13"/>
        <v>0</v>
      </c>
      <c r="AG29" s="121">
        <f t="shared" si="14"/>
        <v>0</v>
      </c>
      <c r="AH29" s="121">
        <f t="shared" si="15"/>
        <v>0</v>
      </c>
      <c r="AI29" s="121">
        <f t="shared" si="16"/>
        <v>0</v>
      </c>
      <c r="AJ29" s="130">
        <f t="shared" si="17"/>
        <v>0</v>
      </c>
      <c r="AK29" s="121">
        <f t="shared" ref="AK29:AK47" si="30">AA29-AF29</f>
        <v>0</v>
      </c>
      <c r="AL29" s="121">
        <f t="shared" ref="AL29:AL47" si="31">AB29-AG29</f>
        <v>0</v>
      </c>
      <c r="AM29" s="121">
        <f t="shared" ref="AM29:AM47" si="32">AC29-AH29</f>
        <v>0</v>
      </c>
      <c r="AN29" s="121">
        <f t="shared" ref="AN29:AN47" si="33">AD29-AI29</f>
        <v>0</v>
      </c>
      <c r="AO29" s="130">
        <f t="shared" ref="AO29:AO47" si="34">AE29-AJ29</f>
        <v>0</v>
      </c>
    </row>
    <row r="30" spans="2:41" x14ac:dyDescent="0.25">
      <c r="B30" s="199"/>
      <c r="C30" s="200"/>
      <c r="D30" s="201"/>
      <c r="E30" s="202"/>
      <c r="F30" s="175"/>
      <c r="G30" s="200"/>
      <c r="H30" s="201"/>
      <c r="I30" s="201"/>
      <c r="J30" s="216"/>
      <c r="K30" s="136"/>
      <c r="L30" s="118"/>
      <c r="M30" s="118"/>
      <c r="N30" s="118"/>
      <c r="O30" s="116"/>
      <c r="P30" s="136"/>
      <c r="Q30" s="118"/>
      <c r="R30" s="118"/>
      <c r="S30" s="118"/>
      <c r="T30" s="116"/>
      <c r="U30" s="117"/>
      <c r="V30" s="120"/>
      <c r="W30" s="120"/>
      <c r="X30" s="121">
        <f t="shared" si="29"/>
        <v>0</v>
      </c>
      <c r="Y30" s="253"/>
      <c r="Z30" s="234"/>
      <c r="AA30" s="129">
        <f t="shared" si="8"/>
        <v>0</v>
      </c>
      <c r="AB30" s="121">
        <f t="shared" si="9"/>
        <v>0</v>
      </c>
      <c r="AC30" s="121">
        <f t="shared" si="10"/>
        <v>0</v>
      </c>
      <c r="AD30" s="121">
        <f t="shared" si="11"/>
        <v>0</v>
      </c>
      <c r="AE30" s="130">
        <f t="shared" si="12"/>
        <v>0</v>
      </c>
      <c r="AF30" s="121">
        <f t="shared" si="13"/>
        <v>0</v>
      </c>
      <c r="AG30" s="121">
        <f t="shared" si="14"/>
        <v>0</v>
      </c>
      <c r="AH30" s="121">
        <f t="shared" si="15"/>
        <v>0</v>
      </c>
      <c r="AI30" s="121">
        <f t="shared" si="16"/>
        <v>0</v>
      </c>
      <c r="AJ30" s="130">
        <f t="shared" si="17"/>
        <v>0</v>
      </c>
      <c r="AK30" s="121">
        <f t="shared" si="30"/>
        <v>0</v>
      </c>
      <c r="AL30" s="121">
        <f t="shared" si="31"/>
        <v>0</v>
      </c>
      <c r="AM30" s="121">
        <f t="shared" si="32"/>
        <v>0</v>
      </c>
      <c r="AN30" s="121">
        <f t="shared" si="33"/>
        <v>0</v>
      </c>
      <c r="AO30" s="130">
        <f t="shared" si="34"/>
        <v>0</v>
      </c>
    </row>
    <row r="31" spans="2:41" x14ac:dyDescent="0.25">
      <c r="B31" s="204"/>
      <c r="C31" s="200"/>
      <c r="D31" s="201"/>
      <c r="E31" s="202"/>
      <c r="F31" s="205"/>
      <c r="G31" s="200"/>
      <c r="H31" s="201"/>
      <c r="I31" s="201"/>
      <c r="J31" s="216"/>
      <c r="K31" s="136"/>
      <c r="L31" s="118"/>
      <c r="M31" s="118"/>
      <c r="N31" s="118"/>
      <c r="O31" s="116"/>
      <c r="P31" s="136"/>
      <c r="Q31" s="118"/>
      <c r="R31" s="118"/>
      <c r="S31" s="118"/>
      <c r="T31" s="116"/>
      <c r="U31" s="117"/>
      <c r="V31" s="119"/>
      <c r="W31" s="120"/>
      <c r="X31" s="121">
        <f t="shared" si="29"/>
        <v>0</v>
      </c>
      <c r="Y31" s="253"/>
      <c r="Z31" s="234"/>
      <c r="AA31" s="129">
        <f t="shared" si="8"/>
        <v>0</v>
      </c>
      <c r="AB31" s="121">
        <f t="shared" si="9"/>
        <v>0</v>
      </c>
      <c r="AC31" s="121">
        <f t="shared" si="10"/>
        <v>0</v>
      </c>
      <c r="AD31" s="121">
        <f t="shared" si="11"/>
        <v>0</v>
      </c>
      <c r="AE31" s="130">
        <f t="shared" si="12"/>
        <v>0</v>
      </c>
      <c r="AF31" s="121">
        <f t="shared" si="13"/>
        <v>0</v>
      </c>
      <c r="AG31" s="121">
        <f t="shared" si="14"/>
        <v>0</v>
      </c>
      <c r="AH31" s="121">
        <f t="shared" si="15"/>
        <v>0</v>
      </c>
      <c r="AI31" s="121">
        <f t="shared" si="16"/>
        <v>0</v>
      </c>
      <c r="AJ31" s="130">
        <f t="shared" si="17"/>
        <v>0</v>
      </c>
      <c r="AK31" s="121">
        <f t="shared" si="30"/>
        <v>0</v>
      </c>
      <c r="AL31" s="121">
        <f t="shared" si="31"/>
        <v>0</v>
      </c>
      <c r="AM31" s="121">
        <f t="shared" si="32"/>
        <v>0</v>
      </c>
      <c r="AN31" s="121">
        <f t="shared" si="33"/>
        <v>0</v>
      </c>
      <c r="AO31" s="130">
        <f t="shared" si="34"/>
        <v>0</v>
      </c>
    </row>
    <row r="32" spans="2:41" x14ac:dyDescent="0.25">
      <c r="B32" s="199"/>
      <c r="C32" s="200"/>
      <c r="D32" s="201"/>
      <c r="E32" s="202"/>
      <c r="F32" s="175"/>
      <c r="G32" s="200"/>
      <c r="H32" s="201"/>
      <c r="I32" s="201"/>
      <c r="J32" s="216"/>
      <c r="K32" s="136"/>
      <c r="L32" s="118"/>
      <c r="M32" s="118"/>
      <c r="N32" s="118"/>
      <c r="O32" s="116"/>
      <c r="P32" s="136"/>
      <c r="Q32" s="118"/>
      <c r="R32" s="118"/>
      <c r="S32" s="118"/>
      <c r="T32" s="116"/>
      <c r="U32" s="117"/>
      <c r="V32" s="120"/>
      <c r="W32" s="120"/>
      <c r="X32" s="121">
        <f t="shared" si="29"/>
        <v>0</v>
      </c>
      <c r="Y32" s="253"/>
      <c r="Z32" s="234"/>
      <c r="AA32" s="129">
        <f t="shared" si="8"/>
        <v>0</v>
      </c>
      <c r="AB32" s="121">
        <f t="shared" si="9"/>
        <v>0</v>
      </c>
      <c r="AC32" s="121">
        <f t="shared" si="10"/>
        <v>0</v>
      </c>
      <c r="AD32" s="121">
        <f t="shared" si="11"/>
        <v>0</v>
      </c>
      <c r="AE32" s="130">
        <f t="shared" si="12"/>
        <v>0</v>
      </c>
      <c r="AF32" s="121">
        <f t="shared" si="13"/>
        <v>0</v>
      </c>
      <c r="AG32" s="121">
        <f t="shared" si="14"/>
        <v>0</v>
      </c>
      <c r="AH32" s="121">
        <f t="shared" si="15"/>
        <v>0</v>
      </c>
      <c r="AI32" s="121">
        <f t="shared" si="16"/>
        <v>0</v>
      </c>
      <c r="AJ32" s="130">
        <f t="shared" si="17"/>
        <v>0</v>
      </c>
      <c r="AK32" s="121">
        <f t="shared" si="30"/>
        <v>0</v>
      </c>
      <c r="AL32" s="121">
        <f t="shared" si="31"/>
        <v>0</v>
      </c>
      <c r="AM32" s="121">
        <f t="shared" si="32"/>
        <v>0</v>
      </c>
      <c r="AN32" s="121">
        <f t="shared" si="33"/>
        <v>0</v>
      </c>
      <c r="AO32" s="130">
        <f t="shared" si="34"/>
        <v>0</v>
      </c>
    </row>
    <row r="33" spans="2:41" x14ac:dyDescent="0.25">
      <c r="B33" s="199"/>
      <c r="C33" s="200"/>
      <c r="D33" s="201"/>
      <c r="E33" s="202"/>
      <c r="F33" s="175"/>
      <c r="G33" s="200"/>
      <c r="H33" s="201"/>
      <c r="I33" s="201"/>
      <c r="J33" s="216"/>
      <c r="K33" s="136"/>
      <c r="L33" s="118"/>
      <c r="M33" s="118"/>
      <c r="N33" s="118"/>
      <c r="O33" s="116"/>
      <c r="P33" s="136"/>
      <c r="Q33" s="118"/>
      <c r="R33" s="118"/>
      <c r="S33" s="118"/>
      <c r="T33" s="116"/>
      <c r="U33" s="117"/>
      <c r="V33" s="120"/>
      <c r="W33" s="120"/>
      <c r="X33" s="121">
        <f t="shared" si="29"/>
        <v>0</v>
      </c>
      <c r="Y33" s="253"/>
      <c r="Z33" s="234"/>
      <c r="AA33" s="129">
        <f t="shared" si="8"/>
        <v>0</v>
      </c>
      <c r="AB33" s="121">
        <f t="shared" si="9"/>
        <v>0</v>
      </c>
      <c r="AC33" s="121">
        <f t="shared" si="10"/>
        <v>0</v>
      </c>
      <c r="AD33" s="121">
        <f t="shared" si="11"/>
        <v>0</v>
      </c>
      <c r="AE33" s="130">
        <f t="shared" si="12"/>
        <v>0</v>
      </c>
      <c r="AF33" s="121">
        <f t="shared" si="13"/>
        <v>0</v>
      </c>
      <c r="AG33" s="121">
        <f t="shared" si="14"/>
        <v>0</v>
      </c>
      <c r="AH33" s="121">
        <f t="shared" si="15"/>
        <v>0</v>
      </c>
      <c r="AI33" s="121">
        <f t="shared" si="16"/>
        <v>0</v>
      </c>
      <c r="AJ33" s="130">
        <f t="shared" si="17"/>
        <v>0</v>
      </c>
      <c r="AK33" s="121">
        <f t="shared" si="30"/>
        <v>0</v>
      </c>
      <c r="AL33" s="121">
        <f t="shared" si="31"/>
        <v>0</v>
      </c>
      <c r="AM33" s="121">
        <f t="shared" si="32"/>
        <v>0</v>
      </c>
      <c r="AN33" s="121">
        <f t="shared" si="33"/>
        <v>0</v>
      </c>
      <c r="AO33" s="130">
        <f t="shared" si="34"/>
        <v>0</v>
      </c>
    </row>
    <row r="34" spans="2:41" x14ac:dyDescent="0.25">
      <c r="B34" s="199"/>
      <c r="C34" s="200"/>
      <c r="D34" s="201"/>
      <c r="E34" s="202"/>
      <c r="F34" s="175"/>
      <c r="G34" s="200"/>
      <c r="H34" s="201"/>
      <c r="I34" s="201"/>
      <c r="J34" s="216"/>
      <c r="K34" s="136"/>
      <c r="L34" s="118"/>
      <c r="M34" s="118"/>
      <c r="N34" s="118"/>
      <c r="O34" s="116"/>
      <c r="P34" s="136"/>
      <c r="Q34" s="118"/>
      <c r="R34" s="118"/>
      <c r="S34" s="118"/>
      <c r="T34" s="116"/>
      <c r="U34" s="117"/>
      <c r="V34" s="120"/>
      <c r="W34" s="120"/>
      <c r="X34" s="121">
        <f t="shared" si="29"/>
        <v>0</v>
      </c>
      <c r="Y34" s="253"/>
      <c r="Z34" s="234"/>
      <c r="AA34" s="129">
        <f t="shared" si="8"/>
        <v>0</v>
      </c>
      <c r="AB34" s="121">
        <f t="shared" si="9"/>
        <v>0</v>
      </c>
      <c r="AC34" s="121">
        <f t="shared" si="10"/>
        <v>0</v>
      </c>
      <c r="AD34" s="121">
        <f t="shared" si="11"/>
        <v>0</v>
      </c>
      <c r="AE34" s="130">
        <f t="shared" si="12"/>
        <v>0</v>
      </c>
      <c r="AF34" s="121">
        <f t="shared" si="13"/>
        <v>0</v>
      </c>
      <c r="AG34" s="121">
        <f t="shared" si="14"/>
        <v>0</v>
      </c>
      <c r="AH34" s="121">
        <f t="shared" si="15"/>
        <v>0</v>
      </c>
      <c r="AI34" s="121">
        <f t="shared" si="16"/>
        <v>0</v>
      </c>
      <c r="AJ34" s="130">
        <f t="shared" si="17"/>
        <v>0</v>
      </c>
      <c r="AK34" s="121">
        <f t="shared" si="30"/>
        <v>0</v>
      </c>
      <c r="AL34" s="121">
        <f t="shared" si="31"/>
        <v>0</v>
      </c>
      <c r="AM34" s="121">
        <f t="shared" si="32"/>
        <v>0</v>
      </c>
      <c r="AN34" s="121">
        <f t="shared" si="33"/>
        <v>0</v>
      </c>
      <c r="AO34" s="130">
        <f t="shared" si="34"/>
        <v>0</v>
      </c>
    </row>
    <row r="35" spans="2:41" x14ac:dyDescent="0.25">
      <c r="B35" s="199"/>
      <c r="C35" s="200"/>
      <c r="D35" s="201"/>
      <c r="E35" s="202"/>
      <c r="F35" s="175"/>
      <c r="G35" s="200"/>
      <c r="H35" s="201"/>
      <c r="I35" s="201"/>
      <c r="J35" s="216"/>
      <c r="K35" s="136"/>
      <c r="L35" s="118"/>
      <c r="M35" s="118"/>
      <c r="N35" s="118"/>
      <c r="O35" s="116"/>
      <c r="P35" s="136"/>
      <c r="Q35" s="118"/>
      <c r="R35" s="118"/>
      <c r="S35" s="118"/>
      <c r="T35" s="116"/>
      <c r="U35" s="117"/>
      <c r="V35" s="120"/>
      <c r="W35" s="120"/>
      <c r="X35" s="121">
        <f t="shared" si="29"/>
        <v>0</v>
      </c>
      <c r="Y35" s="253"/>
      <c r="Z35" s="234"/>
      <c r="AA35" s="129">
        <f t="shared" si="8"/>
        <v>0</v>
      </c>
      <c r="AB35" s="121">
        <f t="shared" si="9"/>
        <v>0</v>
      </c>
      <c r="AC35" s="121">
        <f t="shared" si="10"/>
        <v>0</v>
      </c>
      <c r="AD35" s="121">
        <f t="shared" si="11"/>
        <v>0</v>
      </c>
      <c r="AE35" s="130">
        <f t="shared" si="12"/>
        <v>0</v>
      </c>
      <c r="AF35" s="121">
        <f t="shared" si="13"/>
        <v>0</v>
      </c>
      <c r="AG35" s="121">
        <f t="shared" si="14"/>
        <v>0</v>
      </c>
      <c r="AH35" s="121">
        <f t="shared" si="15"/>
        <v>0</v>
      </c>
      <c r="AI35" s="121">
        <f t="shared" si="16"/>
        <v>0</v>
      </c>
      <c r="AJ35" s="130">
        <f t="shared" si="17"/>
        <v>0</v>
      </c>
      <c r="AK35" s="121">
        <f t="shared" si="30"/>
        <v>0</v>
      </c>
      <c r="AL35" s="121">
        <f t="shared" si="31"/>
        <v>0</v>
      </c>
      <c r="AM35" s="121">
        <f t="shared" si="32"/>
        <v>0</v>
      </c>
      <c r="AN35" s="121">
        <f t="shared" si="33"/>
        <v>0</v>
      </c>
      <c r="AO35" s="130">
        <f t="shared" si="34"/>
        <v>0</v>
      </c>
    </row>
    <row r="36" spans="2:41" x14ac:dyDescent="0.25">
      <c r="B36" s="199"/>
      <c r="C36" s="200"/>
      <c r="D36" s="201"/>
      <c r="E36" s="202"/>
      <c r="F36" s="175"/>
      <c r="G36" s="200"/>
      <c r="H36" s="201"/>
      <c r="I36" s="201"/>
      <c r="J36" s="216"/>
      <c r="K36" s="136"/>
      <c r="L36" s="118"/>
      <c r="M36" s="118"/>
      <c r="N36" s="118"/>
      <c r="O36" s="116"/>
      <c r="P36" s="136"/>
      <c r="Q36" s="118"/>
      <c r="R36" s="118"/>
      <c r="S36" s="118"/>
      <c r="T36" s="116"/>
      <c r="U36" s="117"/>
      <c r="V36" s="120"/>
      <c r="W36" s="120"/>
      <c r="X36" s="121">
        <f t="shared" si="29"/>
        <v>0</v>
      </c>
      <c r="Y36" s="253"/>
      <c r="Z36" s="234"/>
      <c r="AA36" s="129">
        <f t="shared" si="8"/>
        <v>0</v>
      </c>
      <c r="AB36" s="121">
        <f t="shared" si="9"/>
        <v>0</v>
      </c>
      <c r="AC36" s="121">
        <f t="shared" si="10"/>
        <v>0</v>
      </c>
      <c r="AD36" s="121">
        <f t="shared" si="11"/>
        <v>0</v>
      </c>
      <c r="AE36" s="130">
        <f t="shared" si="12"/>
        <v>0</v>
      </c>
      <c r="AF36" s="121">
        <f t="shared" si="13"/>
        <v>0</v>
      </c>
      <c r="AG36" s="121">
        <f t="shared" si="14"/>
        <v>0</v>
      </c>
      <c r="AH36" s="121">
        <f t="shared" si="15"/>
        <v>0</v>
      </c>
      <c r="AI36" s="121">
        <f t="shared" si="16"/>
        <v>0</v>
      </c>
      <c r="AJ36" s="130">
        <f t="shared" si="17"/>
        <v>0</v>
      </c>
      <c r="AK36" s="121">
        <f t="shared" si="30"/>
        <v>0</v>
      </c>
      <c r="AL36" s="121">
        <f t="shared" si="31"/>
        <v>0</v>
      </c>
      <c r="AM36" s="121">
        <f t="shared" si="32"/>
        <v>0</v>
      </c>
      <c r="AN36" s="121">
        <f t="shared" si="33"/>
        <v>0</v>
      </c>
      <c r="AO36" s="130">
        <f t="shared" si="34"/>
        <v>0</v>
      </c>
    </row>
    <row r="37" spans="2:41" x14ac:dyDescent="0.25">
      <c r="B37" s="199"/>
      <c r="C37" s="200"/>
      <c r="D37" s="201"/>
      <c r="E37" s="202"/>
      <c r="F37" s="175"/>
      <c r="G37" s="200"/>
      <c r="H37" s="201"/>
      <c r="I37" s="201"/>
      <c r="J37" s="216"/>
      <c r="K37" s="136"/>
      <c r="L37" s="118"/>
      <c r="M37" s="118"/>
      <c r="N37" s="118"/>
      <c r="O37" s="116"/>
      <c r="P37" s="136"/>
      <c r="Q37" s="118"/>
      <c r="R37" s="118"/>
      <c r="S37" s="118"/>
      <c r="T37" s="116"/>
      <c r="U37" s="117"/>
      <c r="V37" s="120"/>
      <c r="W37" s="120"/>
      <c r="X37" s="121">
        <f t="shared" si="29"/>
        <v>0</v>
      </c>
      <c r="Y37" s="253"/>
      <c r="Z37" s="234"/>
      <c r="AA37" s="129">
        <f t="shared" si="8"/>
        <v>0</v>
      </c>
      <c r="AB37" s="121">
        <f t="shared" si="9"/>
        <v>0</v>
      </c>
      <c r="AC37" s="121">
        <f t="shared" si="10"/>
        <v>0</v>
      </c>
      <c r="AD37" s="121">
        <f t="shared" si="11"/>
        <v>0</v>
      </c>
      <c r="AE37" s="130">
        <f t="shared" si="12"/>
        <v>0</v>
      </c>
      <c r="AF37" s="121">
        <f t="shared" si="13"/>
        <v>0</v>
      </c>
      <c r="AG37" s="121">
        <f t="shared" si="14"/>
        <v>0</v>
      </c>
      <c r="AH37" s="121">
        <f t="shared" si="15"/>
        <v>0</v>
      </c>
      <c r="AI37" s="121">
        <f t="shared" si="16"/>
        <v>0</v>
      </c>
      <c r="AJ37" s="130">
        <f t="shared" si="17"/>
        <v>0</v>
      </c>
      <c r="AK37" s="121">
        <f t="shared" si="30"/>
        <v>0</v>
      </c>
      <c r="AL37" s="121">
        <f t="shared" si="31"/>
        <v>0</v>
      </c>
      <c r="AM37" s="121">
        <f t="shared" si="32"/>
        <v>0</v>
      </c>
      <c r="AN37" s="121">
        <f t="shared" si="33"/>
        <v>0</v>
      </c>
      <c r="AO37" s="130">
        <f t="shared" si="34"/>
        <v>0</v>
      </c>
    </row>
    <row r="38" spans="2:41" x14ac:dyDescent="0.25">
      <c r="B38" s="199"/>
      <c r="C38" s="200"/>
      <c r="D38" s="201"/>
      <c r="E38" s="202"/>
      <c r="F38" s="175"/>
      <c r="G38" s="200"/>
      <c r="H38" s="201"/>
      <c r="I38" s="201"/>
      <c r="J38" s="216"/>
      <c r="K38" s="136"/>
      <c r="L38" s="118"/>
      <c r="M38" s="118"/>
      <c r="N38" s="118"/>
      <c r="O38" s="116"/>
      <c r="P38" s="136"/>
      <c r="Q38" s="118"/>
      <c r="R38" s="118"/>
      <c r="S38" s="118"/>
      <c r="T38" s="116"/>
      <c r="U38" s="117"/>
      <c r="V38" s="120"/>
      <c r="W38" s="120"/>
      <c r="X38" s="121">
        <f t="shared" si="29"/>
        <v>0</v>
      </c>
      <c r="Y38" s="253"/>
      <c r="Z38" s="234"/>
      <c r="AA38" s="129">
        <f t="shared" si="8"/>
        <v>0</v>
      </c>
      <c r="AB38" s="121">
        <f t="shared" si="9"/>
        <v>0</v>
      </c>
      <c r="AC38" s="121">
        <f t="shared" si="10"/>
        <v>0</v>
      </c>
      <c r="AD38" s="121">
        <f t="shared" si="11"/>
        <v>0</v>
      </c>
      <c r="AE38" s="130">
        <f t="shared" si="12"/>
        <v>0</v>
      </c>
      <c r="AF38" s="121">
        <f t="shared" si="13"/>
        <v>0</v>
      </c>
      <c r="AG38" s="121">
        <f t="shared" si="14"/>
        <v>0</v>
      </c>
      <c r="AH38" s="121">
        <f t="shared" si="15"/>
        <v>0</v>
      </c>
      <c r="AI38" s="121">
        <f t="shared" si="16"/>
        <v>0</v>
      </c>
      <c r="AJ38" s="130">
        <f t="shared" si="17"/>
        <v>0</v>
      </c>
      <c r="AK38" s="121">
        <f t="shared" si="30"/>
        <v>0</v>
      </c>
      <c r="AL38" s="121">
        <f t="shared" si="31"/>
        <v>0</v>
      </c>
      <c r="AM38" s="121">
        <f t="shared" si="32"/>
        <v>0</v>
      </c>
      <c r="AN38" s="121">
        <f t="shared" si="33"/>
        <v>0</v>
      </c>
      <c r="AO38" s="130">
        <f t="shared" si="34"/>
        <v>0</v>
      </c>
    </row>
    <row r="39" spans="2:41" x14ac:dyDescent="0.25">
      <c r="B39" s="199"/>
      <c r="C39" s="200"/>
      <c r="D39" s="201"/>
      <c r="E39" s="202"/>
      <c r="F39" s="175"/>
      <c r="G39" s="200"/>
      <c r="H39" s="201"/>
      <c r="I39" s="201"/>
      <c r="J39" s="216"/>
      <c r="K39" s="136"/>
      <c r="L39" s="118"/>
      <c r="M39" s="118"/>
      <c r="N39" s="118"/>
      <c r="O39" s="116"/>
      <c r="P39" s="136"/>
      <c r="Q39" s="118"/>
      <c r="R39" s="118"/>
      <c r="S39" s="118"/>
      <c r="T39" s="116"/>
      <c r="U39" s="117"/>
      <c r="V39" s="120"/>
      <c r="W39" s="120"/>
      <c r="X39" s="121">
        <f t="shared" si="29"/>
        <v>0</v>
      </c>
      <c r="Y39" s="253"/>
      <c r="Z39" s="234"/>
      <c r="AA39" s="129">
        <f t="shared" si="8"/>
        <v>0</v>
      </c>
      <c r="AB39" s="121">
        <f t="shared" si="9"/>
        <v>0</v>
      </c>
      <c r="AC39" s="121">
        <f t="shared" si="10"/>
        <v>0</v>
      </c>
      <c r="AD39" s="121">
        <f t="shared" si="11"/>
        <v>0</v>
      </c>
      <c r="AE39" s="130">
        <f t="shared" si="12"/>
        <v>0</v>
      </c>
      <c r="AF39" s="121">
        <f t="shared" si="13"/>
        <v>0</v>
      </c>
      <c r="AG39" s="121">
        <f t="shared" si="14"/>
        <v>0</v>
      </c>
      <c r="AH39" s="121">
        <f t="shared" si="15"/>
        <v>0</v>
      </c>
      <c r="AI39" s="121">
        <f t="shared" si="16"/>
        <v>0</v>
      </c>
      <c r="AJ39" s="130">
        <f t="shared" si="17"/>
        <v>0</v>
      </c>
      <c r="AK39" s="121">
        <f t="shared" si="30"/>
        <v>0</v>
      </c>
      <c r="AL39" s="121">
        <f t="shared" si="31"/>
        <v>0</v>
      </c>
      <c r="AM39" s="121">
        <f t="shared" si="32"/>
        <v>0</v>
      </c>
      <c r="AN39" s="121">
        <f t="shared" si="33"/>
        <v>0</v>
      </c>
      <c r="AO39" s="130">
        <f t="shared" si="34"/>
        <v>0</v>
      </c>
    </row>
    <row r="40" spans="2:41" x14ac:dyDescent="0.25">
      <c r="B40" s="199"/>
      <c r="C40" s="200"/>
      <c r="D40" s="201"/>
      <c r="E40" s="202"/>
      <c r="F40" s="175"/>
      <c r="G40" s="200"/>
      <c r="H40" s="201"/>
      <c r="I40" s="201"/>
      <c r="J40" s="216"/>
      <c r="K40" s="136"/>
      <c r="L40" s="118"/>
      <c r="M40" s="118"/>
      <c r="N40" s="118"/>
      <c r="O40" s="116"/>
      <c r="P40" s="136"/>
      <c r="Q40" s="118"/>
      <c r="R40" s="118"/>
      <c r="S40" s="118"/>
      <c r="T40" s="116"/>
      <c r="U40" s="117"/>
      <c r="V40" s="120"/>
      <c r="W40" s="120"/>
      <c r="X40" s="121">
        <f t="shared" si="29"/>
        <v>0</v>
      </c>
      <c r="Y40" s="253"/>
      <c r="Z40" s="234"/>
      <c r="AA40" s="129">
        <f t="shared" si="8"/>
        <v>0</v>
      </c>
      <c r="AB40" s="121">
        <f t="shared" si="9"/>
        <v>0</v>
      </c>
      <c r="AC40" s="121">
        <f t="shared" si="10"/>
        <v>0</v>
      </c>
      <c r="AD40" s="121">
        <f t="shared" si="11"/>
        <v>0</v>
      </c>
      <c r="AE40" s="130">
        <f t="shared" si="12"/>
        <v>0</v>
      </c>
      <c r="AF40" s="121">
        <f t="shared" si="13"/>
        <v>0</v>
      </c>
      <c r="AG40" s="121">
        <f t="shared" si="14"/>
        <v>0</v>
      </c>
      <c r="AH40" s="121">
        <f t="shared" si="15"/>
        <v>0</v>
      </c>
      <c r="AI40" s="121">
        <f t="shared" si="16"/>
        <v>0</v>
      </c>
      <c r="AJ40" s="130">
        <f t="shared" si="17"/>
        <v>0</v>
      </c>
      <c r="AK40" s="121">
        <f t="shared" si="30"/>
        <v>0</v>
      </c>
      <c r="AL40" s="121">
        <f t="shared" si="31"/>
        <v>0</v>
      </c>
      <c r="AM40" s="121">
        <f t="shared" si="32"/>
        <v>0</v>
      </c>
      <c r="AN40" s="121">
        <f t="shared" si="33"/>
        <v>0</v>
      </c>
      <c r="AO40" s="130">
        <f t="shared" si="34"/>
        <v>0</v>
      </c>
    </row>
    <row r="41" spans="2:41" x14ac:dyDescent="0.25">
      <c r="B41" s="199"/>
      <c r="C41" s="200"/>
      <c r="D41" s="201"/>
      <c r="E41" s="202"/>
      <c r="F41" s="175"/>
      <c r="G41" s="200"/>
      <c r="H41" s="201"/>
      <c r="I41" s="201"/>
      <c r="J41" s="216"/>
      <c r="K41" s="136"/>
      <c r="L41" s="118"/>
      <c r="M41" s="118"/>
      <c r="N41" s="118"/>
      <c r="O41" s="116"/>
      <c r="P41" s="136"/>
      <c r="Q41" s="118"/>
      <c r="R41" s="118"/>
      <c r="S41" s="118"/>
      <c r="T41" s="116"/>
      <c r="U41" s="117"/>
      <c r="V41" s="120"/>
      <c r="W41" s="120"/>
      <c r="X41" s="121">
        <f t="shared" si="29"/>
        <v>0</v>
      </c>
      <c r="Y41" s="253"/>
      <c r="Z41" s="234"/>
      <c r="AA41" s="129">
        <f t="shared" si="8"/>
        <v>0</v>
      </c>
      <c r="AB41" s="121">
        <f t="shared" si="9"/>
        <v>0</v>
      </c>
      <c r="AC41" s="121">
        <f t="shared" si="10"/>
        <v>0</v>
      </c>
      <c r="AD41" s="121">
        <f t="shared" si="11"/>
        <v>0</v>
      </c>
      <c r="AE41" s="130">
        <f t="shared" si="12"/>
        <v>0</v>
      </c>
      <c r="AF41" s="121">
        <f t="shared" si="13"/>
        <v>0</v>
      </c>
      <c r="AG41" s="121">
        <f t="shared" si="14"/>
        <v>0</v>
      </c>
      <c r="AH41" s="121">
        <f t="shared" si="15"/>
        <v>0</v>
      </c>
      <c r="AI41" s="121">
        <f t="shared" si="16"/>
        <v>0</v>
      </c>
      <c r="AJ41" s="130">
        <f t="shared" si="17"/>
        <v>0</v>
      </c>
      <c r="AK41" s="121">
        <f t="shared" si="30"/>
        <v>0</v>
      </c>
      <c r="AL41" s="121">
        <f t="shared" si="31"/>
        <v>0</v>
      </c>
      <c r="AM41" s="121">
        <f t="shared" si="32"/>
        <v>0</v>
      </c>
      <c r="AN41" s="121">
        <f t="shared" si="33"/>
        <v>0</v>
      </c>
      <c r="AO41" s="130">
        <f t="shared" si="34"/>
        <v>0</v>
      </c>
    </row>
    <row r="42" spans="2:41" x14ac:dyDescent="0.25">
      <c r="B42" s="199"/>
      <c r="C42" s="200"/>
      <c r="D42" s="201"/>
      <c r="E42" s="202"/>
      <c r="F42" s="175"/>
      <c r="G42" s="200"/>
      <c r="H42" s="201"/>
      <c r="I42" s="201"/>
      <c r="J42" s="216"/>
      <c r="K42" s="136"/>
      <c r="L42" s="118"/>
      <c r="M42" s="118"/>
      <c r="N42" s="118"/>
      <c r="O42" s="116"/>
      <c r="P42" s="136"/>
      <c r="Q42" s="118"/>
      <c r="R42" s="118"/>
      <c r="S42" s="118"/>
      <c r="T42" s="116"/>
      <c r="U42" s="117"/>
      <c r="V42" s="120"/>
      <c r="W42" s="120"/>
      <c r="X42" s="121">
        <f t="shared" si="29"/>
        <v>0</v>
      </c>
      <c r="Y42" s="253"/>
      <c r="Z42" s="234"/>
      <c r="AA42" s="129">
        <f t="shared" si="8"/>
        <v>0</v>
      </c>
      <c r="AB42" s="121">
        <f t="shared" si="9"/>
        <v>0</v>
      </c>
      <c r="AC42" s="121">
        <f t="shared" si="10"/>
        <v>0</v>
      </c>
      <c r="AD42" s="121">
        <f t="shared" si="11"/>
        <v>0</v>
      </c>
      <c r="AE42" s="130">
        <f t="shared" si="12"/>
        <v>0</v>
      </c>
      <c r="AF42" s="121">
        <f t="shared" si="13"/>
        <v>0</v>
      </c>
      <c r="AG42" s="121">
        <f t="shared" si="14"/>
        <v>0</v>
      </c>
      <c r="AH42" s="121">
        <f t="shared" si="15"/>
        <v>0</v>
      </c>
      <c r="AI42" s="121">
        <f t="shared" si="16"/>
        <v>0</v>
      </c>
      <c r="AJ42" s="130">
        <f t="shared" si="17"/>
        <v>0</v>
      </c>
      <c r="AK42" s="121">
        <f t="shared" si="30"/>
        <v>0</v>
      </c>
      <c r="AL42" s="121">
        <f t="shared" si="31"/>
        <v>0</v>
      </c>
      <c r="AM42" s="121">
        <f t="shared" si="32"/>
        <v>0</v>
      </c>
      <c r="AN42" s="121">
        <f t="shared" si="33"/>
        <v>0</v>
      </c>
      <c r="AO42" s="130">
        <f t="shared" si="34"/>
        <v>0</v>
      </c>
    </row>
    <row r="43" spans="2:41" x14ac:dyDescent="0.25">
      <c r="B43" s="204"/>
      <c r="C43" s="200"/>
      <c r="D43" s="201"/>
      <c r="E43" s="202"/>
      <c r="F43" s="205"/>
      <c r="G43" s="200"/>
      <c r="H43" s="201"/>
      <c r="I43" s="201"/>
      <c r="J43" s="216"/>
      <c r="K43" s="136"/>
      <c r="L43" s="118"/>
      <c r="M43" s="118"/>
      <c r="N43" s="118"/>
      <c r="O43" s="116"/>
      <c r="P43" s="136"/>
      <c r="Q43" s="118"/>
      <c r="R43" s="118"/>
      <c r="S43" s="118"/>
      <c r="T43" s="116"/>
      <c r="U43" s="117"/>
      <c r="V43" s="119"/>
      <c r="W43" s="120"/>
      <c r="X43" s="121">
        <f t="shared" si="29"/>
        <v>0</v>
      </c>
      <c r="Y43" s="253"/>
      <c r="Z43" s="234"/>
      <c r="AA43" s="129">
        <f t="shared" si="8"/>
        <v>0</v>
      </c>
      <c r="AB43" s="121">
        <f t="shared" si="9"/>
        <v>0</v>
      </c>
      <c r="AC43" s="121">
        <f t="shared" si="10"/>
        <v>0</v>
      </c>
      <c r="AD43" s="121">
        <f t="shared" si="11"/>
        <v>0</v>
      </c>
      <c r="AE43" s="130">
        <f t="shared" si="12"/>
        <v>0</v>
      </c>
      <c r="AF43" s="121">
        <f t="shared" si="13"/>
        <v>0</v>
      </c>
      <c r="AG43" s="121">
        <f t="shared" si="14"/>
        <v>0</v>
      </c>
      <c r="AH43" s="121">
        <f t="shared" si="15"/>
        <v>0</v>
      </c>
      <c r="AI43" s="121">
        <f t="shared" si="16"/>
        <v>0</v>
      </c>
      <c r="AJ43" s="130">
        <f t="shared" si="17"/>
        <v>0</v>
      </c>
      <c r="AK43" s="121">
        <f t="shared" si="30"/>
        <v>0</v>
      </c>
      <c r="AL43" s="121">
        <f t="shared" si="31"/>
        <v>0</v>
      </c>
      <c r="AM43" s="121">
        <f t="shared" si="32"/>
        <v>0</v>
      </c>
      <c r="AN43" s="121">
        <f t="shared" si="33"/>
        <v>0</v>
      </c>
      <c r="AO43" s="130">
        <f t="shared" si="34"/>
        <v>0</v>
      </c>
    </row>
    <row r="44" spans="2:41" x14ac:dyDescent="0.25">
      <c r="B44" s="199"/>
      <c r="C44" s="200"/>
      <c r="D44" s="201"/>
      <c r="E44" s="202"/>
      <c r="F44" s="175"/>
      <c r="G44" s="200"/>
      <c r="H44" s="201"/>
      <c r="I44" s="201"/>
      <c r="J44" s="216"/>
      <c r="K44" s="136"/>
      <c r="L44" s="118"/>
      <c r="M44" s="118"/>
      <c r="N44" s="118"/>
      <c r="O44" s="116"/>
      <c r="P44" s="136"/>
      <c r="Q44" s="118"/>
      <c r="R44" s="118"/>
      <c r="S44" s="118"/>
      <c r="T44" s="116"/>
      <c r="U44" s="117"/>
      <c r="V44" s="120"/>
      <c r="W44" s="120"/>
      <c r="X44" s="121">
        <f t="shared" si="29"/>
        <v>0</v>
      </c>
      <c r="Y44" s="253"/>
      <c r="Z44" s="234"/>
      <c r="AA44" s="129">
        <f t="shared" si="8"/>
        <v>0</v>
      </c>
      <c r="AB44" s="121">
        <f t="shared" si="9"/>
        <v>0</v>
      </c>
      <c r="AC44" s="121">
        <f t="shared" si="10"/>
        <v>0</v>
      </c>
      <c r="AD44" s="121">
        <f t="shared" si="11"/>
        <v>0</v>
      </c>
      <c r="AE44" s="130">
        <f t="shared" si="12"/>
        <v>0</v>
      </c>
      <c r="AF44" s="121">
        <f t="shared" si="13"/>
        <v>0</v>
      </c>
      <c r="AG44" s="121">
        <f t="shared" si="14"/>
        <v>0</v>
      </c>
      <c r="AH44" s="121">
        <f t="shared" si="15"/>
        <v>0</v>
      </c>
      <c r="AI44" s="121">
        <f t="shared" si="16"/>
        <v>0</v>
      </c>
      <c r="AJ44" s="130">
        <f t="shared" si="17"/>
        <v>0</v>
      </c>
      <c r="AK44" s="121">
        <f t="shared" si="30"/>
        <v>0</v>
      </c>
      <c r="AL44" s="121">
        <f t="shared" si="31"/>
        <v>0</v>
      </c>
      <c r="AM44" s="121">
        <f t="shared" si="32"/>
        <v>0</v>
      </c>
      <c r="AN44" s="121">
        <f t="shared" si="33"/>
        <v>0</v>
      </c>
      <c r="AO44" s="130">
        <f t="shared" si="34"/>
        <v>0</v>
      </c>
    </row>
    <row r="45" spans="2:41" x14ac:dyDescent="0.25">
      <c r="B45" s="199"/>
      <c r="C45" s="200"/>
      <c r="D45" s="201"/>
      <c r="E45" s="202"/>
      <c r="F45" s="175"/>
      <c r="G45" s="200"/>
      <c r="H45" s="201"/>
      <c r="I45" s="201"/>
      <c r="J45" s="216"/>
      <c r="K45" s="136"/>
      <c r="L45" s="118"/>
      <c r="M45" s="118"/>
      <c r="N45" s="118"/>
      <c r="O45" s="116"/>
      <c r="P45" s="136"/>
      <c r="Q45" s="118"/>
      <c r="R45" s="118"/>
      <c r="S45" s="118"/>
      <c r="T45" s="116"/>
      <c r="U45" s="117"/>
      <c r="V45" s="120"/>
      <c r="W45" s="120"/>
      <c r="X45" s="121">
        <f t="shared" si="29"/>
        <v>0</v>
      </c>
      <c r="Y45" s="253"/>
      <c r="Z45" s="234"/>
      <c r="AA45" s="129">
        <f t="shared" si="8"/>
        <v>0</v>
      </c>
      <c r="AB45" s="121">
        <f t="shared" si="9"/>
        <v>0</v>
      </c>
      <c r="AC45" s="121">
        <f t="shared" si="10"/>
        <v>0</v>
      </c>
      <c r="AD45" s="121">
        <f t="shared" si="11"/>
        <v>0</v>
      </c>
      <c r="AE45" s="130">
        <f t="shared" si="12"/>
        <v>0</v>
      </c>
      <c r="AF45" s="121">
        <f t="shared" si="13"/>
        <v>0</v>
      </c>
      <c r="AG45" s="121">
        <f t="shared" si="14"/>
        <v>0</v>
      </c>
      <c r="AH45" s="121">
        <f t="shared" si="15"/>
        <v>0</v>
      </c>
      <c r="AI45" s="121">
        <f t="shared" si="16"/>
        <v>0</v>
      </c>
      <c r="AJ45" s="130">
        <f t="shared" si="17"/>
        <v>0</v>
      </c>
      <c r="AK45" s="121">
        <f t="shared" si="30"/>
        <v>0</v>
      </c>
      <c r="AL45" s="121">
        <f t="shared" si="31"/>
        <v>0</v>
      </c>
      <c r="AM45" s="121">
        <f t="shared" si="32"/>
        <v>0</v>
      </c>
      <c r="AN45" s="121">
        <f t="shared" si="33"/>
        <v>0</v>
      </c>
      <c r="AO45" s="130">
        <f t="shared" si="34"/>
        <v>0</v>
      </c>
    </row>
    <row r="46" spans="2:41" x14ac:dyDescent="0.25">
      <c r="B46" s="199"/>
      <c r="C46" s="200"/>
      <c r="D46" s="201"/>
      <c r="E46" s="202"/>
      <c r="F46" s="175"/>
      <c r="G46" s="200"/>
      <c r="H46" s="201"/>
      <c r="I46" s="201"/>
      <c r="J46" s="216"/>
      <c r="K46" s="136"/>
      <c r="L46" s="118"/>
      <c r="M46" s="118"/>
      <c r="N46" s="118"/>
      <c r="O46" s="116"/>
      <c r="P46" s="136"/>
      <c r="Q46" s="118"/>
      <c r="R46" s="118"/>
      <c r="S46" s="118"/>
      <c r="T46" s="116"/>
      <c r="U46" s="117"/>
      <c r="V46" s="120"/>
      <c r="W46" s="120"/>
      <c r="X46" s="121">
        <f t="shared" si="29"/>
        <v>0</v>
      </c>
      <c r="Y46" s="253"/>
      <c r="Z46" s="234"/>
      <c r="AA46" s="129">
        <f t="shared" si="8"/>
        <v>0</v>
      </c>
      <c r="AB46" s="121">
        <f t="shared" si="9"/>
        <v>0</v>
      </c>
      <c r="AC46" s="121">
        <f t="shared" si="10"/>
        <v>0</v>
      </c>
      <c r="AD46" s="121">
        <f t="shared" si="11"/>
        <v>0</v>
      </c>
      <c r="AE46" s="130">
        <f t="shared" si="12"/>
        <v>0</v>
      </c>
      <c r="AF46" s="121">
        <f t="shared" si="13"/>
        <v>0</v>
      </c>
      <c r="AG46" s="121">
        <f t="shared" si="14"/>
        <v>0</v>
      </c>
      <c r="AH46" s="121">
        <f t="shared" si="15"/>
        <v>0</v>
      </c>
      <c r="AI46" s="121">
        <f t="shared" si="16"/>
        <v>0</v>
      </c>
      <c r="AJ46" s="130">
        <f t="shared" si="17"/>
        <v>0</v>
      </c>
      <c r="AK46" s="121">
        <f t="shared" si="30"/>
        <v>0</v>
      </c>
      <c r="AL46" s="121">
        <f t="shared" si="31"/>
        <v>0</v>
      </c>
      <c r="AM46" s="121">
        <f t="shared" si="32"/>
        <v>0</v>
      </c>
      <c r="AN46" s="121">
        <f t="shared" si="33"/>
        <v>0</v>
      </c>
      <c r="AO46" s="130">
        <f t="shared" si="34"/>
        <v>0</v>
      </c>
    </row>
    <row r="47" spans="2:41" x14ac:dyDescent="0.25">
      <c r="B47" s="199"/>
      <c r="C47" s="200"/>
      <c r="D47" s="201"/>
      <c r="E47" s="202"/>
      <c r="F47" s="175"/>
      <c r="G47" s="200"/>
      <c r="H47" s="201"/>
      <c r="I47" s="201"/>
      <c r="J47" s="216"/>
      <c r="K47" s="136"/>
      <c r="L47" s="118"/>
      <c r="M47" s="118"/>
      <c r="N47" s="118"/>
      <c r="O47" s="116"/>
      <c r="P47" s="136"/>
      <c r="Q47" s="118"/>
      <c r="R47" s="118"/>
      <c r="S47" s="118"/>
      <c r="T47" s="116"/>
      <c r="U47" s="117"/>
      <c r="V47" s="120"/>
      <c r="W47" s="120"/>
      <c r="X47" s="121">
        <f t="shared" si="29"/>
        <v>0</v>
      </c>
      <c r="Y47" s="253"/>
      <c r="Z47" s="234"/>
      <c r="AA47" s="129">
        <f t="shared" si="8"/>
        <v>0</v>
      </c>
      <c r="AB47" s="121">
        <f t="shared" si="9"/>
        <v>0</v>
      </c>
      <c r="AC47" s="121">
        <f t="shared" si="10"/>
        <v>0</v>
      </c>
      <c r="AD47" s="121">
        <f t="shared" si="11"/>
        <v>0</v>
      </c>
      <c r="AE47" s="130">
        <f t="shared" si="12"/>
        <v>0</v>
      </c>
      <c r="AF47" s="121">
        <f t="shared" si="13"/>
        <v>0</v>
      </c>
      <c r="AG47" s="121">
        <f t="shared" si="14"/>
        <v>0</v>
      </c>
      <c r="AH47" s="121">
        <f t="shared" si="15"/>
        <v>0</v>
      </c>
      <c r="AI47" s="121">
        <f t="shared" si="16"/>
        <v>0</v>
      </c>
      <c r="AJ47" s="130">
        <f t="shared" si="17"/>
        <v>0</v>
      </c>
      <c r="AK47" s="121">
        <f t="shared" si="30"/>
        <v>0</v>
      </c>
      <c r="AL47" s="121">
        <f t="shared" si="31"/>
        <v>0</v>
      </c>
      <c r="AM47" s="121">
        <f t="shared" si="32"/>
        <v>0</v>
      </c>
      <c r="AN47" s="121">
        <f t="shared" si="33"/>
        <v>0</v>
      </c>
      <c r="AO47" s="130">
        <f t="shared" si="34"/>
        <v>0</v>
      </c>
    </row>
    <row r="48" spans="2:41" x14ac:dyDescent="0.25">
      <c r="B48" s="199"/>
      <c r="C48" s="200"/>
      <c r="D48" s="201"/>
      <c r="E48" s="202"/>
      <c r="F48" s="175"/>
      <c r="G48" s="200"/>
      <c r="H48" s="201"/>
      <c r="I48" s="201"/>
      <c r="J48" s="216"/>
      <c r="K48" s="136"/>
      <c r="L48" s="118"/>
      <c r="M48" s="118"/>
      <c r="N48" s="118"/>
      <c r="O48" s="116"/>
      <c r="P48" s="136"/>
      <c r="Q48" s="118"/>
      <c r="R48" s="118"/>
      <c r="S48" s="118"/>
      <c r="T48" s="116"/>
      <c r="U48" s="117"/>
      <c r="V48" s="120"/>
      <c r="W48" s="120"/>
      <c r="X48" s="121">
        <f t="shared" si="23"/>
        <v>0</v>
      </c>
      <c r="Y48" s="253"/>
      <c r="Z48" s="234"/>
      <c r="AA48" s="129">
        <f t="shared" si="8"/>
        <v>0</v>
      </c>
      <c r="AB48" s="121">
        <f t="shared" si="9"/>
        <v>0</v>
      </c>
      <c r="AC48" s="121">
        <f t="shared" si="10"/>
        <v>0</v>
      </c>
      <c r="AD48" s="121">
        <f t="shared" si="11"/>
        <v>0</v>
      </c>
      <c r="AE48" s="130">
        <f t="shared" si="12"/>
        <v>0</v>
      </c>
      <c r="AF48" s="121">
        <f t="shared" si="13"/>
        <v>0</v>
      </c>
      <c r="AG48" s="121">
        <f t="shared" si="14"/>
        <v>0</v>
      </c>
      <c r="AH48" s="121">
        <f t="shared" si="15"/>
        <v>0</v>
      </c>
      <c r="AI48" s="121">
        <f t="shared" si="16"/>
        <v>0</v>
      </c>
      <c r="AJ48" s="130">
        <f t="shared" si="17"/>
        <v>0</v>
      </c>
      <c r="AK48" s="121">
        <f t="shared" si="24"/>
        <v>0</v>
      </c>
      <c r="AL48" s="121">
        <f t="shared" si="25"/>
        <v>0</v>
      </c>
      <c r="AM48" s="121">
        <f t="shared" si="26"/>
        <v>0</v>
      </c>
      <c r="AN48" s="121">
        <f t="shared" si="27"/>
        <v>0</v>
      </c>
      <c r="AO48" s="130">
        <f t="shared" si="28"/>
        <v>0</v>
      </c>
    </row>
    <row r="49" spans="2:41" x14ac:dyDescent="0.25">
      <c r="B49" s="199"/>
      <c r="C49" s="200"/>
      <c r="D49" s="201"/>
      <c r="E49" s="202"/>
      <c r="F49" s="175"/>
      <c r="G49" s="200"/>
      <c r="H49" s="201"/>
      <c r="I49" s="201"/>
      <c r="J49" s="216"/>
      <c r="K49" s="136"/>
      <c r="L49" s="118"/>
      <c r="M49" s="118"/>
      <c r="N49" s="118"/>
      <c r="O49" s="116"/>
      <c r="P49" s="136"/>
      <c r="Q49" s="118"/>
      <c r="R49" s="118"/>
      <c r="S49" s="118"/>
      <c r="T49" s="116"/>
      <c r="U49" s="117"/>
      <c r="V49" s="120"/>
      <c r="W49" s="120"/>
      <c r="X49" s="121">
        <f t="shared" si="23"/>
        <v>0</v>
      </c>
      <c r="Y49" s="253"/>
      <c r="Z49" s="234"/>
      <c r="AA49" s="129">
        <f t="shared" si="8"/>
        <v>0</v>
      </c>
      <c r="AB49" s="121">
        <f t="shared" si="9"/>
        <v>0</v>
      </c>
      <c r="AC49" s="121">
        <f t="shared" si="10"/>
        <v>0</v>
      </c>
      <c r="AD49" s="121">
        <f t="shared" si="11"/>
        <v>0</v>
      </c>
      <c r="AE49" s="130">
        <f t="shared" si="12"/>
        <v>0</v>
      </c>
      <c r="AF49" s="121">
        <f t="shared" si="13"/>
        <v>0</v>
      </c>
      <c r="AG49" s="121">
        <f t="shared" si="14"/>
        <v>0</v>
      </c>
      <c r="AH49" s="121">
        <f t="shared" si="15"/>
        <v>0</v>
      </c>
      <c r="AI49" s="121">
        <f t="shared" si="16"/>
        <v>0</v>
      </c>
      <c r="AJ49" s="130">
        <f t="shared" si="17"/>
        <v>0</v>
      </c>
      <c r="AK49" s="121">
        <f t="shared" si="24"/>
        <v>0</v>
      </c>
      <c r="AL49" s="121">
        <f t="shared" si="25"/>
        <v>0</v>
      </c>
      <c r="AM49" s="121">
        <f t="shared" si="26"/>
        <v>0</v>
      </c>
      <c r="AN49" s="121">
        <f t="shared" si="27"/>
        <v>0</v>
      </c>
      <c r="AO49" s="130">
        <f t="shared" si="28"/>
        <v>0</v>
      </c>
    </row>
    <row r="50" spans="2:41" x14ac:dyDescent="0.25">
      <c r="B50" s="204"/>
      <c r="C50" s="200"/>
      <c r="D50" s="201"/>
      <c r="E50" s="202"/>
      <c r="F50" s="205"/>
      <c r="G50" s="200"/>
      <c r="H50" s="201"/>
      <c r="I50" s="201"/>
      <c r="J50" s="216"/>
      <c r="K50" s="136"/>
      <c r="L50" s="118"/>
      <c r="M50" s="118"/>
      <c r="N50" s="118"/>
      <c r="O50" s="116"/>
      <c r="P50" s="136"/>
      <c r="Q50" s="118"/>
      <c r="R50" s="118"/>
      <c r="S50" s="118"/>
      <c r="T50" s="116"/>
      <c r="U50" s="117"/>
      <c r="V50" s="119"/>
      <c r="W50" s="120"/>
      <c r="X50" s="121">
        <f t="shared" si="23"/>
        <v>0</v>
      </c>
      <c r="Y50" s="253"/>
      <c r="Z50" s="234"/>
      <c r="AA50" s="129">
        <f t="shared" si="8"/>
        <v>0</v>
      </c>
      <c r="AB50" s="121">
        <f t="shared" si="9"/>
        <v>0</v>
      </c>
      <c r="AC50" s="121">
        <f t="shared" si="10"/>
        <v>0</v>
      </c>
      <c r="AD50" s="121">
        <f t="shared" si="11"/>
        <v>0</v>
      </c>
      <c r="AE50" s="130">
        <f t="shared" si="12"/>
        <v>0</v>
      </c>
      <c r="AF50" s="121">
        <f t="shared" si="13"/>
        <v>0</v>
      </c>
      <c r="AG50" s="121">
        <f t="shared" si="14"/>
        <v>0</v>
      </c>
      <c r="AH50" s="121">
        <f t="shared" si="15"/>
        <v>0</v>
      </c>
      <c r="AI50" s="121">
        <f t="shared" si="16"/>
        <v>0</v>
      </c>
      <c r="AJ50" s="130">
        <f t="shared" si="17"/>
        <v>0</v>
      </c>
      <c r="AK50" s="121">
        <f t="shared" si="24"/>
        <v>0</v>
      </c>
      <c r="AL50" s="121">
        <f t="shared" si="25"/>
        <v>0</v>
      </c>
      <c r="AM50" s="121">
        <f t="shared" si="26"/>
        <v>0</v>
      </c>
      <c r="AN50" s="121">
        <f t="shared" si="27"/>
        <v>0</v>
      </c>
      <c r="AO50" s="130">
        <f t="shared" si="28"/>
        <v>0</v>
      </c>
    </row>
    <row r="51" spans="2:41" x14ac:dyDescent="0.25">
      <c r="B51" s="199"/>
      <c r="C51" s="200"/>
      <c r="D51" s="201"/>
      <c r="E51" s="202"/>
      <c r="F51" s="175"/>
      <c r="G51" s="200"/>
      <c r="H51" s="201"/>
      <c r="I51" s="201"/>
      <c r="J51" s="216"/>
      <c r="K51" s="136"/>
      <c r="L51" s="118"/>
      <c r="M51" s="118"/>
      <c r="N51" s="118"/>
      <c r="O51" s="116"/>
      <c r="P51" s="136"/>
      <c r="Q51" s="118"/>
      <c r="R51" s="118"/>
      <c r="S51" s="118"/>
      <c r="T51" s="116"/>
      <c r="U51" s="117"/>
      <c r="V51" s="120"/>
      <c r="W51" s="120"/>
      <c r="X51" s="121">
        <f t="shared" si="23"/>
        <v>0</v>
      </c>
      <c r="Y51" s="253"/>
      <c r="Z51" s="234"/>
      <c r="AA51" s="129">
        <f t="shared" si="8"/>
        <v>0</v>
      </c>
      <c r="AB51" s="121">
        <f t="shared" si="9"/>
        <v>0</v>
      </c>
      <c r="AC51" s="121">
        <f t="shared" si="10"/>
        <v>0</v>
      </c>
      <c r="AD51" s="121">
        <f t="shared" si="11"/>
        <v>0</v>
      </c>
      <c r="AE51" s="130">
        <f t="shared" si="12"/>
        <v>0</v>
      </c>
      <c r="AF51" s="121">
        <f t="shared" si="13"/>
        <v>0</v>
      </c>
      <c r="AG51" s="121">
        <f t="shared" si="14"/>
        <v>0</v>
      </c>
      <c r="AH51" s="121">
        <f t="shared" si="15"/>
        <v>0</v>
      </c>
      <c r="AI51" s="121">
        <f t="shared" si="16"/>
        <v>0</v>
      </c>
      <c r="AJ51" s="130">
        <f t="shared" si="17"/>
        <v>0</v>
      </c>
      <c r="AK51" s="121">
        <f t="shared" si="24"/>
        <v>0</v>
      </c>
      <c r="AL51" s="121">
        <f t="shared" si="25"/>
        <v>0</v>
      </c>
      <c r="AM51" s="121">
        <f t="shared" si="26"/>
        <v>0</v>
      </c>
      <c r="AN51" s="121">
        <f t="shared" si="27"/>
        <v>0</v>
      </c>
      <c r="AO51" s="130">
        <f t="shared" si="28"/>
        <v>0</v>
      </c>
    </row>
    <row r="52" spans="2:41" x14ac:dyDescent="0.25">
      <c r="B52" s="199"/>
      <c r="C52" s="200"/>
      <c r="D52" s="201"/>
      <c r="E52" s="202"/>
      <c r="F52" s="175"/>
      <c r="G52" s="200"/>
      <c r="H52" s="201"/>
      <c r="I52" s="201"/>
      <c r="J52" s="216"/>
      <c r="K52" s="136"/>
      <c r="L52" s="118"/>
      <c r="M52" s="118"/>
      <c r="N52" s="118"/>
      <c r="O52" s="116"/>
      <c r="P52" s="136"/>
      <c r="Q52" s="118"/>
      <c r="R52" s="118"/>
      <c r="S52" s="118"/>
      <c r="T52" s="116"/>
      <c r="U52" s="117"/>
      <c r="V52" s="120"/>
      <c r="W52" s="120"/>
      <c r="X52" s="121">
        <f t="shared" si="23"/>
        <v>0</v>
      </c>
      <c r="Y52" s="253"/>
      <c r="Z52" s="234"/>
      <c r="AA52" s="129">
        <f t="shared" si="8"/>
        <v>0</v>
      </c>
      <c r="AB52" s="121">
        <f t="shared" si="9"/>
        <v>0</v>
      </c>
      <c r="AC52" s="121">
        <f t="shared" si="10"/>
        <v>0</v>
      </c>
      <c r="AD52" s="121">
        <f t="shared" si="11"/>
        <v>0</v>
      </c>
      <c r="AE52" s="130">
        <f t="shared" si="12"/>
        <v>0</v>
      </c>
      <c r="AF52" s="121">
        <f t="shared" si="13"/>
        <v>0</v>
      </c>
      <c r="AG52" s="121">
        <f t="shared" si="14"/>
        <v>0</v>
      </c>
      <c r="AH52" s="121">
        <f t="shared" si="15"/>
        <v>0</v>
      </c>
      <c r="AI52" s="121">
        <f t="shared" si="16"/>
        <v>0</v>
      </c>
      <c r="AJ52" s="130">
        <f t="shared" si="17"/>
        <v>0</v>
      </c>
      <c r="AK52" s="121">
        <f t="shared" si="24"/>
        <v>0</v>
      </c>
      <c r="AL52" s="121">
        <f t="shared" si="25"/>
        <v>0</v>
      </c>
      <c r="AM52" s="121">
        <f t="shared" si="26"/>
        <v>0</v>
      </c>
      <c r="AN52" s="121">
        <f t="shared" si="27"/>
        <v>0</v>
      </c>
      <c r="AO52" s="130">
        <f t="shared" si="28"/>
        <v>0</v>
      </c>
    </row>
    <row r="53" spans="2:41" x14ac:dyDescent="0.25">
      <c r="B53" s="199"/>
      <c r="C53" s="200"/>
      <c r="D53" s="201"/>
      <c r="E53" s="202"/>
      <c r="F53" s="175"/>
      <c r="G53" s="200"/>
      <c r="H53" s="201"/>
      <c r="I53" s="201"/>
      <c r="J53" s="216"/>
      <c r="K53" s="136"/>
      <c r="L53" s="118"/>
      <c r="M53" s="118"/>
      <c r="N53" s="118"/>
      <c r="O53" s="116"/>
      <c r="P53" s="136"/>
      <c r="Q53" s="118"/>
      <c r="R53" s="118"/>
      <c r="S53" s="118"/>
      <c r="T53" s="116"/>
      <c r="U53" s="117"/>
      <c r="V53" s="120"/>
      <c r="W53" s="120"/>
      <c r="X53" s="121">
        <f t="shared" si="23"/>
        <v>0</v>
      </c>
      <c r="Y53" s="253"/>
      <c r="Z53" s="234"/>
      <c r="AA53" s="129">
        <f t="shared" si="8"/>
        <v>0</v>
      </c>
      <c r="AB53" s="121">
        <f t="shared" si="9"/>
        <v>0</v>
      </c>
      <c r="AC53" s="121">
        <f t="shared" si="10"/>
        <v>0</v>
      </c>
      <c r="AD53" s="121">
        <f t="shared" si="11"/>
        <v>0</v>
      </c>
      <c r="AE53" s="130">
        <f t="shared" si="12"/>
        <v>0</v>
      </c>
      <c r="AF53" s="121">
        <f t="shared" si="13"/>
        <v>0</v>
      </c>
      <c r="AG53" s="121">
        <f t="shared" si="14"/>
        <v>0</v>
      </c>
      <c r="AH53" s="121">
        <f t="shared" si="15"/>
        <v>0</v>
      </c>
      <c r="AI53" s="121">
        <f t="shared" si="16"/>
        <v>0</v>
      </c>
      <c r="AJ53" s="130">
        <f t="shared" si="17"/>
        <v>0</v>
      </c>
      <c r="AK53" s="121">
        <f t="shared" si="24"/>
        <v>0</v>
      </c>
      <c r="AL53" s="121">
        <f t="shared" si="25"/>
        <v>0</v>
      </c>
      <c r="AM53" s="121">
        <f t="shared" si="26"/>
        <v>0</v>
      </c>
      <c r="AN53" s="121">
        <f t="shared" si="27"/>
        <v>0</v>
      </c>
      <c r="AO53" s="130">
        <f t="shared" si="28"/>
        <v>0</v>
      </c>
    </row>
    <row r="54" spans="2:41" x14ac:dyDescent="0.25">
      <c r="B54" s="199"/>
      <c r="C54" s="200"/>
      <c r="D54" s="201"/>
      <c r="E54" s="202"/>
      <c r="F54" s="175"/>
      <c r="G54" s="200"/>
      <c r="H54" s="201"/>
      <c r="I54" s="201"/>
      <c r="J54" s="216"/>
      <c r="K54" s="136"/>
      <c r="L54" s="118"/>
      <c r="M54" s="118"/>
      <c r="N54" s="118"/>
      <c r="O54" s="116"/>
      <c r="P54" s="136"/>
      <c r="Q54" s="118"/>
      <c r="R54" s="118"/>
      <c r="S54" s="118"/>
      <c r="T54" s="116"/>
      <c r="U54" s="117"/>
      <c r="V54" s="120"/>
      <c r="W54" s="120"/>
      <c r="X54" s="121">
        <f t="shared" si="23"/>
        <v>0</v>
      </c>
      <c r="Y54" s="253"/>
      <c r="Z54" s="234"/>
      <c r="AA54" s="129">
        <f t="shared" si="8"/>
        <v>0</v>
      </c>
      <c r="AB54" s="121">
        <f t="shared" si="9"/>
        <v>0</v>
      </c>
      <c r="AC54" s="121">
        <f t="shared" si="10"/>
        <v>0</v>
      </c>
      <c r="AD54" s="121">
        <f t="shared" si="11"/>
        <v>0</v>
      </c>
      <c r="AE54" s="130">
        <f t="shared" si="12"/>
        <v>0</v>
      </c>
      <c r="AF54" s="121">
        <f t="shared" si="13"/>
        <v>0</v>
      </c>
      <c r="AG54" s="121">
        <f t="shared" si="14"/>
        <v>0</v>
      </c>
      <c r="AH54" s="121">
        <f t="shared" si="15"/>
        <v>0</v>
      </c>
      <c r="AI54" s="121">
        <f t="shared" si="16"/>
        <v>0</v>
      </c>
      <c r="AJ54" s="130">
        <f t="shared" si="17"/>
        <v>0</v>
      </c>
      <c r="AK54" s="121">
        <f t="shared" si="24"/>
        <v>0</v>
      </c>
      <c r="AL54" s="121">
        <f t="shared" si="25"/>
        <v>0</v>
      </c>
      <c r="AM54" s="121">
        <f t="shared" si="26"/>
        <v>0</v>
      </c>
      <c r="AN54" s="121">
        <f t="shared" si="27"/>
        <v>0</v>
      </c>
      <c r="AO54" s="130">
        <f t="shared" si="28"/>
        <v>0</v>
      </c>
    </row>
    <row r="55" spans="2:41" x14ac:dyDescent="0.25">
      <c r="B55" s="199"/>
      <c r="C55" s="200"/>
      <c r="D55" s="201"/>
      <c r="E55" s="202"/>
      <c r="F55" s="175"/>
      <c r="G55" s="200"/>
      <c r="H55" s="201"/>
      <c r="I55" s="201"/>
      <c r="J55" s="216"/>
      <c r="K55" s="136"/>
      <c r="L55" s="118"/>
      <c r="M55" s="118"/>
      <c r="N55" s="118"/>
      <c r="O55" s="116"/>
      <c r="P55" s="136"/>
      <c r="Q55" s="118"/>
      <c r="R55" s="118"/>
      <c r="S55" s="118"/>
      <c r="T55" s="116"/>
      <c r="U55" s="117"/>
      <c r="V55" s="120"/>
      <c r="W55" s="120"/>
      <c r="X55" s="121">
        <f t="shared" si="7"/>
        <v>0</v>
      </c>
      <c r="Y55" s="253"/>
      <c r="Z55" s="234"/>
      <c r="AA55" s="129">
        <f t="shared" si="8"/>
        <v>0</v>
      </c>
      <c r="AB55" s="121">
        <f t="shared" si="9"/>
        <v>0</v>
      </c>
      <c r="AC55" s="121">
        <f t="shared" si="10"/>
        <v>0</v>
      </c>
      <c r="AD55" s="121">
        <f t="shared" si="11"/>
        <v>0</v>
      </c>
      <c r="AE55" s="130">
        <f t="shared" si="12"/>
        <v>0</v>
      </c>
      <c r="AF55" s="121">
        <f t="shared" si="13"/>
        <v>0</v>
      </c>
      <c r="AG55" s="121">
        <f t="shared" si="14"/>
        <v>0</v>
      </c>
      <c r="AH55" s="121">
        <f t="shared" si="15"/>
        <v>0</v>
      </c>
      <c r="AI55" s="121">
        <f t="shared" si="16"/>
        <v>0</v>
      </c>
      <c r="AJ55" s="130">
        <f t="shared" si="17"/>
        <v>0</v>
      </c>
      <c r="AK55" s="121">
        <f t="shared" si="18"/>
        <v>0</v>
      </c>
      <c r="AL55" s="121">
        <f t="shared" si="19"/>
        <v>0</v>
      </c>
      <c r="AM55" s="121">
        <f t="shared" si="20"/>
        <v>0</v>
      </c>
      <c r="AN55" s="121">
        <f t="shared" si="21"/>
        <v>0</v>
      </c>
      <c r="AO55" s="130">
        <f t="shared" si="22"/>
        <v>0</v>
      </c>
    </row>
    <row r="56" spans="2:41" x14ac:dyDescent="0.25">
      <c r="B56" s="199"/>
      <c r="C56" s="200"/>
      <c r="D56" s="201"/>
      <c r="E56" s="202"/>
      <c r="F56" s="175"/>
      <c r="G56" s="200"/>
      <c r="H56" s="201"/>
      <c r="I56" s="201"/>
      <c r="J56" s="216"/>
      <c r="K56" s="136"/>
      <c r="L56" s="118"/>
      <c r="M56" s="118"/>
      <c r="N56" s="118"/>
      <c r="O56" s="116"/>
      <c r="P56" s="136"/>
      <c r="Q56" s="118"/>
      <c r="R56" s="118"/>
      <c r="S56" s="118"/>
      <c r="T56" s="116"/>
      <c r="U56" s="117"/>
      <c r="V56" s="120"/>
      <c r="W56" s="120"/>
      <c r="X56" s="121">
        <f t="shared" si="7"/>
        <v>0</v>
      </c>
      <c r="Y56" s="253"/>
      <c r="Z56" s="234"/>
      <c r="AA56" s="129">
        <f t="shared" si="8"/>
        <v>0</v>
      </c>
      <c r="AB56" s="121">
        <f t="shared" si="9"/>
        <v>0</v>
      </c>
      <c r="AC56" s="121">
        <f t="shared" si="10"/>
        <v>0</v>
      </c>
      <c r="AD56" s="121">
        <f t="shared" si="11"/>
        <v>0</v>
      </c>
      <c r="AE56" s="130">
        <f t="shared" si="12"/>
        <v>0</v>
      </c>
      <c r="AF56" s="121">
        <f t="shared" si="13"/>
        <v>0</v>
      </c>
      <c r="AG56" s="121">
        <f t="shared" si="14"/>
        <v>0</v>
      </c>
      <c r="AH56" s="121">
        <f t="shared" si="15"/>
        <v>0</v>
      </c>
      <c r="AI56" s="121">
        <f t="shared" si="16"/>
        <v>0</v>
      </c>
      <c r="AJ56" s="130">
        <f t="shared" si="17"/>
        <v>0</v>
      </c>
      <c r="AK56" s="121">
        <f t="shared" si="18"/>
        <v>0</v>
      </c>
      <c r="AL56" s="121">
        <f t="shared" si="19"/>
        <v>0</v>
      </c>
      <c r="AM56" s="121">
        <f t="shared" si="20"/>
        <v>0</v>
      </c>
      <c r="AN56" s="121">
        <f t="shared" si="21"/>
        <v>0</v>
      </c>
      <c r="AO56" s="130">
        <f t="shared" si="22"/>
        <v>0</v>
      </c>
    </row>
    <row r="57" spans="2:41" x14ac:dyDescent="0.25">
      <c r="B57" s="199"/>
      <c r="C57" s="200"/>
      <c r="D57" s="201"/>
      <c r="E57" s="202"/>
      <c r="F57" s="175"/>
      <c r="G57" s="200"/>
      <c r="H57" s="201"/>
      <c r="I57" s="201"/>
      <c r="J57" s="216"/>
      <c r="K57" s="136"/>
      <c r="L57" s="118"/>
      <c r="M57" s="118"/>
      <c r="N57" s="118"/>
      <c r="O57" s="116"/>
      <c r="P57" s="136"/>
      <c r="Q57" s="118"/>
      <c r="R57" s="118"/>
      <c r="S57" s="118"/>
      <c r="T57" s="116"/>
      <c r="U57" s="117"/>
      <c r="V57" s="120"/>
      <c r="W57" s="120"/>
      <c r="X57" s="121">
        <f t="shared" si="7"/>
        <v>0</v>
      </c>
      <c r="Y57" s="253"/>
      <c r="Z57" s="234"/>
      <c r="AA57" s="129">
        <f t="shared" si="8"/>
        <v>0</v>
      </c>
      <c r="AB57" s="121">
        <f t="shared" si="9"/>
        <v>0</v>
      </c>
      <c r="AC57" s="121">
        <f t="shared" si="10"/>
        <v>0</v>
      </c>
      <c r="AD57" s="121">
        <f t="shared" si="11"/>
        <v>0</v>
      </c>
      <c r="AE57" s="130">
        <f t="shared" si="12"/>
        <v>0</v>
      </c>
      <c r="AF57" s="121">
        <f t="shared" si="13"/>
        <v>0</v>
      </c>
      <c r="AG57" s="121">
        <f t="shared" si="14"/>
        <v>0</v>
      </c>
      <c r="AH57" s="121">
        <f t="shared" si="15"/>
        <v>0</v>
      </c>
      <c r="AI57" s="121">
        <f t="shared" si="16"/>
        <v>0</v>
      </c>
      <c r="AJ57" s="130">
        <f t="shared" si="17"/>
        <v>0</v>
      </c>
      <c r="AK57" s="121">
        <f t="shared" si="18"/>
        <v>0</v>
      </c>
      <c r="AL57" s="121">
        <f t="shared" si="19"/>
        <v>0</v>
      </c>
      <c r="AM57" s="121">
        <f t="shared" si="20"/>
        <v>0</v>
      </c>
      <c r="AN57" s="121">
        <f t="shared" si="21"/>
        <v>0</v>
      </c>
      <c r="AO57" s="130">
        <f t="shared" si="22"/>
        <v>0</v>
      </c>
    </row>
    <row r="58" spans="2:41" x14ac:dyDescent="0.25">
      <c r="B58" s="199"/>
      <c r="C58" s="200"/>
      <c r="D58" s="201"/>
      <c r="E58" s="202"/>
      <c r="F58" s="175"/>
      <c r="G58" s="200"/>
      <c r="H58" s="201"/>
      <c r="I58" s="201"/>
      <c r="J58" s="216"/>
      <c r="K58" s="136"/>
      <c r="L58" s="118"/>
      <c r="M58" s="118"/>
      <c r="N58" s="118"/>
      <c r="O58" s="116"/>
      <c r="P58" s="136"/>
      <c r="Q58" s="118"/>
      <c r="R58" s="118"/>
      <c r="S58" s="118"/>
      <c r="T58" s="116"/>
      <c r="U58" s="117"/>
      <c r="V58" s="120"/>
      <c r="W58" s="120"/>
      <c r="X58" s="121">
        <f t="shared" si="7"/>
        <v>0</v>
      </c>
      <c r="Y58" s="253"/>
      <c r="Z58" s="234"/>
      <c r="AA58" s="129">
        <f t="shared" si="8"/>
        <v>0</v>
      </c>
      <c r="AB58" s="121">
        <f t="shared" si="9"/>
        <v>0</v>
      </c>
      <c r="AC58" s="121">
        <f t="shared" si="10"/>
        <v>0</v>
      </c>
      <c r="AD58" s="121">
        <f t="shared" si="11"/>
        <v>0</v>
      </c>
      <c r="AE58" s="130">
        <f t="shared" si="12"/>
        <v>0</v>
      </c>
      <c r="AF58" s="121">
        <f t="shared" si="13"/>
        <v>0</v>
      </c>
      <c r="AG58" s="121">
        <f t="shared" si="14"/>
        <v>0</v>
      </c>
      <c r="AH58" s="121">
        <f t="shared" si="15"/>
        <v>0</v>
      </c>
      <c r="AI58" s="121">
        <f t="shared" si="16"/>
        <v>0</v>
      </c>
      <c r="AJ58" s="130">
        <f t="shared" si="17"/>
        <v>0</v>
      </c>
      <c r="AK58" s="121">
        <f t="shared" si="18"/>
        <v>0</v>
      </c>
      <c r="AL58" s="121">
        <f t="shared" si="19"/>
        <v>0</v>
      </c>
      <c r="AM58" s="121">
        <f t="shared" si="20"/>
        <v>0</v>
      </c>
      <c r="AN58" s="121">
        <f t="shared" si="21"/>
        <v>0</v>
      </c>
      <c r="AO58" s="130">
        <f t="shared" si="22"/>
        <v>0</v>
      </c>
    </row>
    <row r="59" spans="2:41" x14ac:dyDescent="0.25">
      <c r="B59" s="199"/>
      <c r="C59" s="200"/>
      <c r="D59" s="201"/>
      <c r="E59" s="202"/>
      <c r="F59" s="175"/>
      <c r="G59" s="200"/>
      <c r="H59" s="201"/>
      <c r="I59" s="201"/>
      <c r="J59" s="216"/>
      <c r="K59" s="136"/>
      <c r="L59" s="118"/>
      <c r="M59" s="118"/>
      <c r="N59" s="118"/>
      <c r="O59" s="116"/>
      <c r="P59" s="136"/>
      <c r="Q59" s="118"/>
      <c r="R59" s="118"/>
      <c r="S59" s="118"/>
      <c r="T59" s="116"/>
      <c r="U59" s="117"/>
      <c r="V59" s="120"/>
      <c r="W59" s="120"/>
      <c r="X59" s="121">
        <f t="shared" si="7"/>
        <v>0</v>
      </c>
      <c r="Y59" s="253"/>
      <c r="Z59" s="234"/>
      <c r="AA59" s="129">
        <f t="shared" si="8"/>
        <v>0</v>
      </c>
      <c r="AB59" s="121">
        <f t="shared" si="9"/>
        <v>0</v>
      </c>
      <c r="AC59" s="121">
        <f t="shared" si="10"/>
        <v>0</v>
      </c>
      <c r="AD59" s="121">
        <f t="shared" si="11"/>
        <v>0</v>
      </c>
      <c r="AE59" s="130">
        <f t="shared" si="12"/>
        <v>0</v>
      </c>
      <c r="AF59" s="121">
        <f t="shared" si="13"/>
        <v>0</v>
      </c>
      <c r="AG59" s="121">
        <f t="shared" si="14"/>
        <v>0</v>
      </c>
      <c r="AH59" s="121">
        <f t="shared" si="15"/>
        <v>0</v>
      </c>
      <c r="AI59" s="121">
        <f t="shared" si="16"/>
        <v>0</v>
      </c>
      <c r="AJ59" s="130">
        <f t="shared" si="17"/>
        <v>0</v>
      </c>
      <c r="AK59" s="121">
        <f t="shared" si="18"/>
        <v>0</v>
      </c>
      <c r="AL59" s="121">
        <f t="shared" si="19"/>
        <v>0</v>
      </c>
      <c r="AM59" s="121">
        <f t="shared" si="20"/>
        <v>0</v>
      </c>
      <c r="AN59" s="121">
        <f t="shared" si="21"/>
        <v>0</v>
      </c>
      <c r="AO59" s="130">
        <f t="shared" si="22"/>
        <v>0</v>
      </c>
    </row>
    <row r="60" spans="2:41" x14ac:dyDescent="0.25">
      <c r="B60" s="199"/>
      <c r="C60" s="200"/>
      <c r="D60" s="201"/>
      <c r="E60" s="202"/>
      <c r="F60" s="175"/>
      <c r="G60" s="200"/>
      <c r="H60" s="201"/>
      <c r="I60" s="201"/>
      <c r="J60" s="216"/>
      <c r="K60" s="136"/>
      <c r="L60" s="118"/>
      <c r="M60" s="118"/>
      <c r="N60" s="118"/>
      <c r="O60" s="116"/>
      <c r="P60" s="136"/>
      <c r="Q60" s="118"/>
      <c r="R60" s="118"/>
      <c r="S60" s="118"/>
      <c r="T60" s="116"/>
      <c r="U60" s="117"/>
      <c r="V60" s="120"/>
      <c r="W60" s="120"/>
      <c r="X60" s="121">
        <f t="shared" si="7"/>
        <v>0</v>
      </c>
      <c r="Y60" s="253"/>
      <c r="Z60" s="234"/>
      <c r="AA60" s="129">
        <f t="shared" si="8"/>
        <v>0</v>
      </c>
      <c r="AB60" s="121">
        <f t="shared" si="9"/>
        <v>0</v>
      </c>
      <c r="AC60" s="121">
        <f t="shared" si="10"/>
        <v>0</v>
      </c>
      <c r="AD60" s="121">
        <f t="shared" si="11"/>
        <v>0</v>
      </c>
      <c r="AE60" s="130">
        <f t="shared" si="12"/>
        <v>0</v>
      </c>
      <c r="AF60" s="121">
        <f t="shared" si="13"/>
        <v>0</v>
      </c>
      <c r="AG60" s="121">
        <f t="shared" si="14"/>
        <v>0</v>
      </c>
      <c r="AH60" s="121">
        <f t="shared" si="15"/>
        <v>0</v>
      </c>
      <c r="AI60" s="121">
        <f t="shared" si="16"/>
        <v>0</v>
      </c>
      <c r="AJ60" s="130">
        <f t="shared" si="17"/>
        <v>0</v>
      </c>
      <c r="AK60" s="121">
        <f t="shared" si="18"/>
        <v>0</v>
      </c>
      <c r="AL60" s="121">
        <f t="shared" si="19"/>
        <v>0</v>
      </c>
      <c r="AM60" s="121">
        <f t="shared" si="20"/>
        <v>0</v>
      </c>
      <c r="AN60" s="121">
        <f t="shared" si="21"/>
        <v>0</v>
      </c>
      <c r="AO60" s="130">
        <f t="shared" si="22"/>
        <v>0</v>
      </c>
    </row>
    <row r="61" spans="2:41" x14ac:dyDescent="0.25">
      <c r="B61" s="199"/>
      <c r="C61" s="200"/>
      <c r="D61" s="201"/>
      <c r="E61" s="202"/>
      <c r="F61" s="175"/>
      <c r="G61" s="200"/>
      <c r="H61" s="201"/>
      <c r="I61" s="201"/>
      <c r="J61" s="216"/>
      <c r="K61" s="136"/>
      <c r="L61" s="118"/>
      <c r="M61" s="118"/>
      <c r="N61" s="118"/>
      <c r="O61" s="116"/>
      <c r="P61" s="136"/>
      <c r="Q61" s="118"/>
      <c r="R61" s="118"/>
      <c r="S61" s="118"/>
      <c r="T61" s="116"/>
      <c r="U61" s="117"/>
      <c r="V61" s="120"/>
      <c r="W61" s="120"/>
      <c r="X61" s="121">
        <f t="shared" si="7"/>
        <v>0</v>
      </c>
      <c r="Y61" s="253"/>
      <c r="Z61" s="234"/>
      <c r="AA61" s="129">
        <f t="shared" si="8"/>
        <v>0</v>
      </c>
      <c r="AB61" s="121">
        <f t="shared" si="9"/>
        <v>0</v>
      </c>
      <c r="AC61" s="121">
        <f t="shared" si="10"/>
        <v>0</v>
      </c>
      <c r="AD61" s="121">
        <f t="shared" si="11"/>
        <v>0</v>
      </c>
      <c r="AE61" s="130">
        <f t="shared" si="12"/>
        <v>0</v>
      </c>
      <c r="AF61" s="121">
        <f t="shared" si="13"/>
        <v>0</v>
      </c>
      <c r="AG61" s="121">
        <f t="shared" si="14"/>
        <v>0</v>
      </c>
      <c r="AH61" s="121">
        <f t="shared" si="15"/>
        <v>0</v>
      </c>
      <c r="AI61" s="121">
        <f t="shared" si="16"/>
        <v>0</v>
      </c>
      <c r="AJ61" s="130">
        <f t="shared" si="17"/>
        <v>0</v>
      </c>
      <c r="AK61" s="121">
        <f t="shared" si="18"/>
        <v>0</v>
      </c>
      <c r="AL61" s="121">
        <f t="shared" si="19"/>
        <v>0</v>
      </c>
      <c r="AM61" s="121">
        <f t="shared" si="20"/>
        <v>0</v>
      </c>
      <c r="AN61" s="121">
        <f t="shared" si="21"/>
        <v>0</v>
      </c>
      <c r="AO61" s="130">
        <f t="shared" si="22"/>
        <v>0</v>
      </c>
    </row>
    <row r="62" spans="2:41" x14ac:dyDescent="0.25">
      <c r="B62" s="204"/>
      <c r="C62" s="200"/>
      <c r="D62" s="201"/>
      <c r="E62" s="202"/>
      <c r="F62" s="205"/>
      <c r="G62" s="200"/>
      <c r="H62" s="201"/>
      <c r="I62" s="201"/>
      <c r="J62" s="216"/>
      <c r="K62" s="136"/>
      <c r="L62" s="118"/>
      <c r="M62" s="118"/>
      <c r="N62" s="118"/>
      <c r="O62" s="116"/>
      <c r="P62" s="136"/>
      <c r="Q62" s="118"/>
      <c r="R62" s="118"/>
      <c r="S62" s="118"/>
      <c r="T62" s="116"/>
      <c r="U62" s="117"/>
      <c r="V62" s="119"/>
      <c r="W62" s="120"/>
      <c r="X62" s="121">
        <f t="shared" si="7"/>
        <v>0</v>
      </c>
      <c r="Y62" s="253"/>
      <c r="Z62" s="234"/>
      <c r="AA62" s="129">
        <f t="shared" si="8"/>
        <v>0</v>
      </c>
      <c r="AB62" s="121">
        <f t="shared" si="9"/>
        <v>0</v>
      </c>
      <c r="AC62" s="121">
        <f t="shared" si="10"/>
        <v>0</v>
      </c>
      <c r="AD62" s="121">
        <f t="shared" si="11"/>
        <v>0</v>
      </c>
      <c r="AE62" s="130">
        <f t="shared" si="12"/>
        <v>0</v>
      </c>
      <c r="AF62" s="121">
        <f t="shared" si="13"/>
        <v>0</v>
      </c>
      <c r="AG62" s="121">
        <f t="shared" si="14"/>
        <v>0</v>
      </c>
      <c r="AH62" s="121">
        <f t="shared" si="15"/>
        <v>0</v>
      </c>
      <c r="AI62" s="121">
        <f t="shared" si="16"/>
        <v>0</v>
      </c>
      <c r="AJ62" s="130">
        <f t="shared" si="17"/>
        <v>0</v>
      </c>
      <c r="AK62" s="121">
        <f t="shared" si="18"/>
        <v>0</v>
      </c>
      <c r="AL62" s="121">
        <f t="shared" si="19"/>
        <v>0</v>
      </c>
      <c r="AM62" s="121">
        <f t="shared" si="20"/>
        <v>0</v>
      </c>
      <c r="AN62" s="121">
        <f t="shared" si="21"/>
        <v>0</v>
      </c>
      <c r="AO62" s="130">
        <f t="shared" si="22"/>
        <v>0</v>
      </c>
    </row>
    <row r="63" spans="2:41" x14ac:dyDescent="0.25">
      <c r="B63" s="199"/>
      <c r="C63" s="200"/>
      <c r="D63" s="201"/>
      <c r="E63" s="202"/>
      <c r="F63" s="175"/>
      <c r="G63" s="200"/>
      <c r="H63" s="201"/>
      <c r="I63" s="201"/>
      <c r="J63" s="216"/>
      <c r="K63" s="136"/>
      <c r="L63" s="118"/>
      <c r="M63" s="118"/>
      <c r="N63" s="118"/>
      <c r="O63" s="116"/>
      <c r="P63" s="136"/>
      <c r="Q63" s="118"/>
      <c r="R63" s="118"/>
      <c r="S63" s="118"/>
      <c r="T63" s="116"/>
      <c r="U63" s="117"/>
      <c r="V63" s="120"/>
      <c r="W63" s="120"/>
      <c r="X63" s="121">
        <f t="shared" si="7"/>
        <v>0</v>
      </c>
      <c r="Y63" s="253"/>
      <c r="Z63" s="234"/>
      <c r="AA63" s="129">
        <f t="shared" si="8"/>
        <v>0</v>
      </c>
      <c r="AB63" s="121">
        <f t="shared" si="9"/>
        <v>0</v>
      </c>
      <c r="AC63" s="121">
        <f t="shared" si="10"/>
        <v>0</v>
      </c>
      <c r="AD63" s="121">
        <f t="shared" si="11"/>
        <v>0</v>
      </c>
      <c r="AE63" s="130">
        <f t="shared" si="12"/>
        <v>0</v>
      </c>
      <c r="AF63" s="121">
        <f t="shared" si="13"/>
        <v>0</v>
      </c>
      <c r="AG63" s="121">
        <f t="shared" si="14"/>
        <v>0</v>
      </c>
      <c r="AH63" s="121">
        <f t="shared" si="15"/>
        <v>0</v>
      </c>
      <c r="AI63" s="121">
        <f t="shared" si="16"/>
        <v>0</v>
      </c>
      <c r="AJ63" s="130">
        <f t="shared" si="17"/>
        <v>0</v>
      </c>
      <c r="AK63" s="121">
        <f t="shared" si="18"/>
        <v>0</v>
      </c>
      <c r="AL63" s="121">
        <f t="shared" si="19"/>
        <v>0</v>
      </c>
      <c r="AM63" s="121">
        <f t="shared" si="20"/>
        <v>0</v>
      </c>
      <c r="AN63" s="121">
        <f t="shared" si="21"/>
        <v>0</v>
      </c>
      <c r="AO63" s="130">
        <f t="shared" si="22"/>
        <v>0</v>
      </c>
    </row>
    <row r="64" spans="2:41" x14ac:dyDescent="0.25">
      <c r="B64" s="199"/>
      <c r="C64" s="200"/>
      <c r="D64" s="201"/>
      <c r="E64" s="202"/>
      <c r="F64" s="175"/>
      <c r="G64" s="200"/>
      <c r="H64" s="201"/>
      <c r="I64" s="201"/>
      <c r="J64" s="216"/>
      <c r="K64" s="136"/>
      <c r="L64" s="118"/>
      <c r="M64" s="118"/>
      <c r="N64" s="118"/>
      <c r="O64" s="116"/>
      <c r="P64" s="136"/>
      <c r="Q64" s="118"/>
      <c r="R64" s="118"/>
      <c r="S64" s="118"/>
      <c r="T64" s="116"/>
      <c r="U64" s="117"/>
      <c r="V64" s="120"/>
      <c r="W64" s="120"/>
      <c r="X64" s="121">
        <f t="shared" si="7"/>
        <v>0</v>
      </c>
      <c r="Y64" s="253"/>
      <c r="Z64" s="234"/>
      <c r="AA64" s="129">
        <f t="shared" si="8"/>
        <v>0</v>
      </c>
      <c r="AB64" s="121">
        <f t="shared" si="9"/>
        <v>0</v>
      </c>
      <c r="AC64" s="121">
        <f t="shared" si="10"/>
        <v>0</v>
      </c>
      <c r="AD64" s="121">
        <f t="shared" si="11"/>
        <v>0</v>
      </c>
      <c r="AE64" s="130">
        <f t="shared" si="12"/>
        <v>0</v>
      </c>
      <c r="AF64" s="121">
        <f t="shared" si="13"/>
        <v>0</v>
      </c>
      <c r="AG64" s="121">
        <f t="shared" si="14"/>
        <v>0</v>
      </c>
      <c r="AH64" s="121">
        <f t="shared" si="15"/>
        <v>0</v>
      </c>
      <c r="AI64" s="121">
        <f t="shared" si="16"/>
        <v>0</v>
      </c>
      <c r="AJ64" s="130">
        <f t="shared" si="17"/>
        <v>0</v>
      </c>
      <c r="AK64" s="121">
        <f t="shared" si="18"/>
        <v>0</v>
      </c>
      <c r="AL64" s="121">
        <f t="shared" si="19"/>
        <v>0</v>
      </c>
      <c r="AM64" s="121">
        <f t="shared" si="20"/>
        <v>0</v>
      </c>
      <c r="AN64" s="121">
        <f t="shared" si="21"/>
        <v>0</v>
      </c>
      <c r="AO64" s="130">
        <f t="shared" si="22"/>
        <v>0</v>
      </c>
    </row>
    <row r="65" spans="2:41" x14ac:dyDescent="0.25">
      <c r="B65" s="199"/>
      <c r="C65" s="200"/>
      <c r="D65" s="201"/>
      <c r="E65" s="202"/>
      <c r="F65" s="175"/>
      <c r="G65" s="200"/>
      <c r="H65" s="201"/>
      <c r="I65" s="201"/>
      <c r="J65" s="216"/>
      <c r="K65" s="136"/>
      <c r="L65" s="118"/>
      <c r="M65" s="118"/>
      <c r="N65" s="118"/>
      <c r="O65" s="116"/>
      <c r="P65" s="136"/>
      <c r="Q65" s="118"/>
      <c r="R65" s="118"/>
      <c r="S65" s="118"/>
      <c r="T65" s="116"/>
      <c r="U65" s="117"/>
      <c r="V65" s="120"/>
      <c r="W65" s="120"/>
      <c r="X65" s="121">
        <f t="shared" si="7"/>
        <v>0</v>
      </c>
      <c r="Y65" s="253"/>
      <c r="Z65" s="234"/>
      <c r="AA65" s="129">
        <f t="shared" si="8"/>
        <v>0</v>
      </c>
      <c r="AB65" s="121">
        <f t="shared" si="9"/>
        <v>0</v>
      </c>
      <c r="AC65" s="121">
        <f t="shared" si="10"/>
        <v>0</v>
      </c>
      <c r="AD65" s="121">
        <f t="shared" si="11"/>
        <v>0</v>
      </c>
      <c r="AE65" s="130">
        <f t="shared" si="12"/>
        <v>0</v>
      </c>
      <c r="AF65" s="121">
        <f t="shared" si="13"/>
        <v>0</v>
      </c>
      <c r="AG65" s="121">
        <f t="shared" si="14"/>
        <v>0</v>
      </c>
      <c r="AH65" s="121">
        <f t="shared" si="15"/>
        <v>0</v>
      </c>
      <c r="AI65" s="121">
        <f t="shared" si="16"/>
        <v>0</v>
      </c>
      <c r="AJ65" s="130">
        <f t="shared" si="17"/>
        <v>0</v>
      </c>
      <c r="AK65" s="121">
        <f t="shared" si="18"/>
        <v>0</v>
      </c>
      <c r="AL65" s="121">
        <f t="shared" si="19"/>
        <v>0</v>
      </c>
      <c r="AM65" s="121">
        <f t="shared" si="20"/>
        <v>0</v>
      </c>
      <c r="AN65" s="121">
        <f t="shared" si="21"/>
        <v>0</v>
      </c>
      <c r="AO65" s="130">
        <f t="shared" si="22"/>
        <v>0</v>
      </c>
    </row>
    <row r="66" spans="2:41" x14ac:dyDescent="0.25">
      <c r="B66" s="199"/>
      <c r="C66" s="200"/>
      <c r="D66" s="201"/>
      <c r="E66" s="202"/>
      <c r="F66" s="175"/>
      <c r="G66" s="200"/>
      <c r="H66" s="201"/>
      <c r="I66" s="201"/>
      <c r="J66" s="216"/>
      <c r="K66" s="136"/>
      <c r="L66" s="118"/>
      <c r="M66" s="118"/>
      <c r="N66" s="118"/>
      <c r="O66" s="116"/>
      <c r="P66" s="136"/>
      <c r="Q66" s="118"/>
      <c r="R66" s="118"/>
      <c r="S66" s="118"/>
      <c r="T66" s="116"/>
      <c r="U66" s="117"/>
      <c r="V66" s="120"/>
      <c r="W66" s="120"/>
      <c r="X66" s="121">
        <f t="shared" si="7"/>
        <v>0</v>
      </c>
      <c r="Y66" s="253"/>
      <c r="Z66" s="234"/>
      <c r="AA66" s="129">
        <f t="shared" si="8"/>
        <v>0</v>
      </c>
      <c r="AB66" s="121">
        <f t="shared" si="9"/>
        <v>0</v>
      </c>
      <c r="AC66" s="121">
        <f t="shared" si="10"/>
        <v>0</v>
      </c>
      <c r="AD66" s="121">
        <f t="shared" si="11"/>
        <v>0</v>
      </c>
      <c r="AE66" s="130">
        <f t="shared" si="12"/>
        <v>0</v>
      </c>
      <c r="AF66" s="121">
        <f t="shared" si="13"/>
        <v>0</v>
      </c>
      <c r="AG66" s="121">
        <f t="shared" si="14"/>
        <v>0</v>
      </c>
      <c r="AH66" s="121">
        <f t="shared" si="15"/>
        <v>0</v>
      </c>
      <c r="AI66" s="121">
        <f t="shared" si="16"/>
        <v>0</v>
      </c>
      <c r="AJ66" s="130">
        <f t="shared" si="17"/>
        <v>0</v>
      </c>
      <c r="AK66" s="121">
        <f t="shared" si="18"/>
        <v>0</v>
      </c>
      <c r="AL66" s="121">
        <f t="shared" si="19"/>
        <v>0</v>
      </c>
      <c r="AM66" s="121">
        <f t="shared" si="20"/>
        <v>0</v>
      </c>
      <c r="AN66" s="121">
        <f t="shared" si="21"/>
        <v>0</v>
      </c>
      <c r="AO66" s="130">
        <f t="shared" si="22"/>
        <v>0</v>
      </c>
    </row>
    <row r="67" spans="2:41" x14ac:dyDescent="0.25">
      <c r="B67" s="199"/>
      <c r="C67" s="200"/>
      <c r="D67" s="201"/>
      <c r="E67" s="202"/>
      <c r="F67" s="175"/>
      <c r="G67" s="200"/>
      <c r="H67" s="201"/>
      <c r="I67" s="201"/>
      <c r="J67" s="216"/>
      <c r="K67" s="136"/>
      <c r="L67" s="118"/>
      <c r="M67" s="118"/>
      <c r="N67" s="118"/>
      <c r="O67" s="116"/>
      <c r="P67" s="136"/>
      <c r="Q67" s="118"/>
      <c r="R67" s="118"/>
      <c r="S67" s="118"/>
      <c r="T67" s="116"/>
      <c r="U67" s="117"/>
      <c r="V67" s="120"/>
      <c r="W67" s="120"/>
      <c r="X67" s="121">
        <f t="shared" si="7"/>
        <v>0</v>
      </c>
      <c r="Y67" s="253"/>
      <c r="Z67" s="234"/>
      <c r="AA67" s="129">
        <f t="shared" si="8"/>
        <v>0</v>
      </c>
      <c r="AB67" s="121">
        <f t="shared" si="9"/>
        <v>0</v>
      </c>
      <c r="AC67" s="121">
        <f t="shared" si="10"/>
        <v>0</v>
      </c>
      <c r="AD67" s="121">
        <f t="shared" si="11"/>
        <v>0</v>
      </c>
      <c r="AE67" s="130">
        <f t="shared" si="12"/>
        <v>0</v>
      </c>
      <c r="AF67" s="121">
        <f t="shared" si="13"/>
        <v>0</v>
      </c>
      <c r="AG67" s="121">
        <f t="shared" si="14"/>
        <v>0</v>
      </c>
      <c r="AH67" s="121">
        <f t="shared" si="15"/>
        <v>0</v>
      </c>
      <c r="AI67" s="121">
        <f t="shared" si="16"/>
        <v>0</v>
      </c>
      <c r="AJ67" s="130">
        <f t="shared" si="17"/>
        <v>0</v>
      </c>
      <c r="AK67" s="121">
        <f t="shared" si="18"/>
        <v>0</v>
      </c>
      <c r="AL67" s="121">
        <f t="shared" si="19"/>
        <v>0</v>
      </c>
      <c r="AM67" s="121">
        <f t="shared" si="20"/>
        <v>0</v>
      </c>
      <c r="AN67" s="121">
        <f t="shared" si="21"/>
        <v>0</v>
      </c>
      <c r="AO67" s="130">
        <f t="shared" si="22"/>
        <v>0</v>
      </c>
    </row>
    <row r="68" spans="2:41" x14ac:dyDescent="0.25">
      <c r="B68" s="204"/>
      <c r="C68" s="200"/>
      <c r="D68" s="201"/>
      <c r="E68" s="202"/>
      <c r="F68" s="205"/>
      <c r="G68" s="200"/>
      <c r="H68" s="201"/>
      <c r="I68" s="201"/>
      <c r="J68" s="216"/>
      <c r="K68" s="136"/>
      <c r="L68" s="118"/>
      <c r="M68" s="118"/>
      <c r="N68" s="118"/>
      <c r="O68" s="116"/>
      <c r="P68" s="136"/>
      <c r="Q68" s="118"/>
      <c r="R68" s="118"/>
      <c r="S68" s="118"/>
      <c r="T68" s="116"/>
      <c r="U68" s="117"/>
      <c r="V68" s="119"/>
      <c r="W68" s="120"/>
      <c r="X68" s="121">
        <f t="shared" si="7"/>
        <v>0</v>
      </c>
      <c r="Y68" s="253"/>
      <c r="Z68" s="234"/>
      <c r="AA68" s="129">
        <f t="shared" si="8"/>
        <v>0</v>
      </c>
      <c r="AB68" s="121">
        <f t="shared" si="9"/>
        <v>0</v>
      </c>
      <c r="AC68" s="121">
        <f t="shared" si="10"/>
        <v>0</v>
      </c>
      <c r="AD68" s="121">
        <f t="shared" si="11"/>
        <v>0</v>
      </c>
      <c r="AE68" s="130">
        <f t="shared" si="12"/>
        <v>0</v>
      </c>
      <c r="AF68" s="121">
        <f t="shared" si="13"/>
        <v>0</v>
      </c>
      <c r="AG68" s="121">
        <f t="shared" si="14"/>
        <v>0</v>
      </c>
      <c r="AH68" s="121">
        <f t="shared" si="15"/>
        <v>0</v>
      </c>
      <c r="AI68" s="121">
        <f t="shared" si="16"/>
        <v>0</v>
      </c>
      <c r="AJ68" s="130">
        <f t="shared" si="17"/>
        <v>0</v>
      </c>
      <c r="AK68" s="121">
        <f t="shared" si="18"/>
        <v>0</v>
      </c>
      <c r="AL68" s="121">
        <f t="shared" si="19"/>
        <v>0</v>
      </c>
      <c r="AM68" s="121">
        <f t="shared" si="20"/>
        <v>0</v>
      </c>
      <c r="AN68" s="121">
        <f t="shared" si="21"/>
        <v>0</v>
      </c>
      <c r="AO68" s="130">
        <f t="shared" si="22"/>
        <v>0</v>
      </c>
    </row>
    <row r="69" spans="2:41" x14ac:dyDescent="0.25">
      <c r="B69" s="199"/>
      <c r="C69" s="200"/>
      <c r="D69" s="201"/>
      <c r="E69" s="202"/>
      <c r="F69" s="175"/>
      <c r="G69" s="200"/>
      <c r="H69" s="201"/>
      <c r="I69" s="201"/>
      <c r="J69" s="216"/>
      <c r="K69" s="136"/>
      <c r="L69" s="118"/>
      <c r="M69" s="118"/>
      <c r="N69" s="118"/>
      <c r="O69" s="116"/>
      <c r="P69" s="136"/>
      <c r="Q69" s="118"/>
      <c r="R69" s="118"/>
      <c r="S69" s="118"/>
      <c r="T69" s="116"/>
      <c r="U69" s="117"/>
      <c r="V69" s="120"/>
      <c r="W69" s="120"/>
      <c r="X69" s="121">
        <f t="shared" si="7"/>
        <v>0</v>
      </c>
      <c r="Y69" s="253"/>
      <c r="Z69" s="234"/>
      <c r="AA69" s="129">
        <f t="shared" si="8"/>
        <v>0</v>
      </c>
      <c r="AB69" s="121">
        <f t="shared" si="9"/>
        <v>0</v>
      </c>
      <c r="AC69" s="121">
        <f t="shared" si="10"/>
        <v>0</v>
      </c>
      <c r="AD69" s="121">
        <f t="shared" si="11"/>
        <v>0</v>
      </c>
      <c r="AE69" s="130">
        <f t="shared" si="12"/>
        <v>0</v>
      </c>
      <c r="AF69" s="121">
        <f t="shared" si="13"/>
        <v>0</v>
      </c>
      <c r="AG69" s="121">
        <f t="shared" si="14"/>
        <v>0</v>
      </c>
      <c r="AH69" s="121">
        <f t="shared" si="15"/>
        <v>0</v>
      </c>
      <c r="AI69" s="121">
        <f t="shared" si="16"/>
        <v>0</v>
      </c>
      <c r="AJ69" s="130">
        <f t="shared" si="17"/>
        <v>0</v>
      </c>
      <c r="AK69" s="121">
        <f t="shared" si="18"/>
        <v>0</v>
      </c>
      <c r="AL69" s="121">
        <f t="shared" si="19"/>
        <v>0</v>
      </c>
      <c r="AM69" s="121">
        <f t="shared" si="20"/>
        <v>0</v>
      </c>
      <c r="AN69" s="121">
        <f t="shared" si="21"/>
        <v>0</v>
      </c>
      <c r="AO69" s="130">
        <f t="shared" si="22"/>
        <v>0</v>
      </c>
    </row>
    <row r="70" spans="2:41" x14ac:dyDescent="0.25">
      <c r="B70" s="199"/>
      <c r="C70" s="200"/>
      <c r="D70" s="201"/>
      <c r="E70" s="202"/>
      <c r="F70" s="175"/>
      <c r="G70" s="200"/>
      <c r="H70" s="201"/>
      <c r="I70" s="201"/>
      <c r="J70" s="216"/>
      <c r="K70" s="136"/>
      <c r="L70" s="118"/>
      <c r="M70" s="118"/>
      <c r="N70" s="118"/>
      <c r="O70" s="116"/>
      <c r="P70" s="136"/>
      <c r="Q70" s="118"/>
      <c r="R70" s="118"/>
      <c r="S70" s="118"/>
      <c r="T70" s="116"/>
      <c r="U70" s="117"/>
      <c r="V70" s="120"/>
      <c r="W70" s="120"/>
      <c r="X70" s="121">
        <f t="shared" si="7"/>
        <v>0</v>
      </c>
      <c r="Y70" s="253"/>
      <c r="Z70" s="234"/>
      <c r="AA70" s="129">
        <f t="shared" si="8"/>
        <v>0</v>
      </c>
      <c r="AB70" s="121">
        <f t="shared" si="9"/>
        <v>0</v>
      </c>
      <c r="AC70" s="121">
        <f t="shared" si="10"/>
        <v>0</v>
      </c>
      <c r="AD70" s="121">
        <f t="shared" si="11"/>
        <v>0</v>
      </c>
      <c r="AE70" s="130">
        <f t="shared" si="12"/>
        <v>0</v>
      </c>
      <c r="AF70" s="121">
        <f t="shared" si="13"/>
        <v>0</v>
      </c>
      <c r="AG70" s="121">
        <f t="shared" si="14"/>
        <v>0</v>
      </c>
      <c r="AH70" s="121">
        <f t="shared" si="15"/>
        <v>0</v>
      </c>
      <c r="AI70" s="121">
        <f t="shared" si="16"/>
        <v>0</v>
      </c>
      <c r="AJ70" s="130">
        <f t="shared" si="17"/>
        <v>0</v>
      </c>
      <c r="AK70" s="121">
        <f t="shared" si="18"/>
        <v>0</v>
      </c>
      <c r="AL70" s="121">
        <f t="shared" si="19"/>
        <v>0</v>
      </c>
      <c r="AM70" s="121">
        <f t="shared" si="20"/>
        <v>0</v>
      </c>
      <c r="AN70" s="121">
        <f t="shared" si="21"/>
        <v>0</v>
      </c>
      <c r="AO70" s="130">
        <f t="shared" si="22"/>
        <v>0</v>
      </c>
    </row>
    <row r="71" spans="2:41" x14ac:dyDescent="0.25">
      <c r="B71" s="199"/>
      <c r="C71" s="200"/>
      <c r="D71" s="201"/>
      <c r="E71" s="202"/>
      <c r="F71" s="175"/>
      <c r="G71" s="200"/>
      <c r="H71" s="201"/>
      <c r="I71" s="201"/>
      <c r="J71" s="216"/>
      <c r="K71" s="136"/>
      <c r="L71" s="118"/>
      <c r="M71" s="118"/>
      <c r="N71" s="118"/>
      <c r="O71" s="116"/>
      <c r="P71" s="136"/>
      <c r="Q71" s="118"/>
      <c r="R71" s="118"/>
      <c r="S71" s="118"/>
      <c r="T71" s="116"/>
      <c r="U71" s="117"/>
      <c r="V71" s="120"/>
      <c r="W71" s="120"/>
      <c r="X71" s="121">
        <f t="shared" ref="X71:X72" si="35">V71+W71</f>
        <v>0</v>
      </c>
      <c r="Y71" s="253"/>
      <c r="Z71" s="234"/>
      <c r="AA71" s="129">
        <f t="shared" ref="AA71:AA72" si="36">IF($K71&lt;1,0,(($K71+$P71)*$J71)+$U71+$X71)</f>
        <v>0</v>
      </c>
      <c r="AB71" s="121">
        <f t="shared" ref="AB71:AB72" si="37">IF($L71&lt;1,0,(($L71+$Q71)*$J71)+$U71+$X71)</f>
        <v>0</v>
      </c>
      <c r="AC71" s="121">
        <f t="shared" ref="AC71:AC72" si="38">IF($M71&lt;1,0,(($M71+$R71)*$J71)+$U71+$X71)</f>
        <v>0</v>
      </c>
      <c r="AD71" s="121">
        <f t="shared" ref="AD71:AD72" si="39">IF($N71&lt;1,0,(($N71+$S71)*$J71)+$U71+$X71)</f>
        <v>0</v>
      </c>
      <c r="AE71" s="130">
        <f t="shared" ref="AE71:AE72" si="40">IF($O71&lt;1,0,(($O71+$T71)*$J71)+$U71+$X71)</f>
        <v>0</v>
      </c>
      <c r="AF71" s="121">
        <f t="shared" ref="AF71:AF72" si="41">IF($K71&lt;1,0,(($K71+$P71)*$J71)+$U71+$V71)</f>
        <v>0</v>
      </c>
      <c r="AG71" s="121">
        <f t="shared" ref="AG71:AG72" si="42">IF($L71&lt;1,0,(($L71+$Q71)*$J71)+$U71+$V71)</f>
        <v>0</v>
      </c>
      <c r="AH71" s="121">
        <f t="shared" ref="AH71:AH72" si="43">IF($M71&lt;1,0,(($M71+$R71)*$J71)+$U71+$V71)</f>
        <v>0</v>
      </c>
      <c r="AI71" s="121">
        <f t="shared" ref="AI71:AI72" si="44">IF($N71&lt;1,0,(($N71+$S71)*$J71)+$U71+$V71)</f>
        <v>0</v>
      </c>
      <c r="AJ71" s="130">
        <f t="shared" ref="AJ71:AJ72" si="45">IF($O71&lt;1,0,(($O71+$T71)*$J71)+$U71+$V71)</f>
        <v>0</v>
      </c>
      <c r="AK71" s="121">
        <f t="shared" ref="AK71:AK72" si="46">AA71-AF71</f>
        <v>0</v>
      </c>
      <c r="AL71" s="121">
        <f t="shared" ref="AL71:AL72" si="47">AB71-AG71</f>
        <v>0</v>
      </c>
      <c r="AM71" s="121">
        <f t="shared" ref="AM71:AM72" si="48">AC71-AH71</f>
        <v>0</v>
      </c>
      <c r="AN71" s="121">
        <f t="shared" ref="AN71:AN72" si="49">AD71-AI71</f>
        <v>0</v>
      </c>
      <c r="AO71" s="130">
        <f t="shared" ref="AO71:AO72" si="50">AE71-AJ71</f>
        <v>0</v>
      </c>
    </row>
    <row r="72" spans="2:41" ht="15.75" thickBot="1" x14ac:dyDescent="0.3">
      <c r="B72" s="206"/>
      <c r="C72" s="207"/>
      <c r="D72" s="208"/>
      <c r="E72" s="209"/>
      <c r="F72" s="210"/>
      <c r="G72" s="207"/>
      <c r="H72" s="208"/>
      <c r="I72" s="208"/>
      <c r="J72" s="217"/>
      <c r="K72" s="137"/>
      <c r="L72" s="124"/>
      <c r="M72" s="124"/>
      <c r="N72" s="124"/>
      <c r="O72" s="122"/>
      <c r="P72" s="137"/>
      <c r="Q72" s="124"/>
      <c r="R72" s="124"/>
      <c r="S72" s="124"/>
      <c r="T72" s="122"/>
      <c r="U72" s="123"/>
      <c r="V72" s="125"/>
      <c r="W72" s="125"/>
      <c r="X72" s="126">
        <f t="shared" si="35"/>
        <v>0</v>
      </c>
      <c r="Y72" s="254"/>
      <c r="Z72" s="235"/>
      <c r="AA72" s="131">
        <f t="shared" si="36"/>
        <v>0</v>
      </c>
      <c r="AB72" s="126">
        <f t="shared" si="37"/>
        <v>0</v>
      </c>
      <c r="AC72" s="126">
        <f t="shared" si="38"/>
        <v>0</v>
      </c>
      <c r="AD72" s="126">
        <f t="shared" si="39"/>
        <v>0</v>
      </c>
      <c r="AE72" s="132">
        <f t="shared" si="40"/>
        <v>0</v>
      </c>
      <c r="AF72" s="126">
        <f t="shared" si="41"/>
        <v>0</v>
      </c>
      <c r="AG72" s="126">
        <f t="shared" si="42"/>
        <v>0</v>
      </c>
      <c r="AH72" s="126">
        <f t="shared" si="43"/>
        <v>0</v>
      </c>
      <c r="AI72" s="126">
        <f t="shared" si="44"/>
        <v>0</v>
      </c>
      <c r="AJ72" s="132">
        <f t="shared" si="45"/>
        <v>0</v>
      </c>
      <c r="AK72" s="126">
        <f t="shared" si="46"/>
        <v>0</v>
      </c>
      <c r="AL72" s="126">
        <f t="shared" si="47"/>
        <v>0</v>
      </c>
      <c r="AM72" s="126">
        <f t="shared" si="48"/>
        <v>0</v>
      </c>
      <c r="AN72" s="126">
        <f t="shared" si="49"/>
        <v>0</v>
      </c>
      <c r="AO72" s="132">
        <f t="shared" si="50"/>
        <v>0</v>
      </c>
    </row>
    <row r="74" spans="2:41" x14ac:dyDescent="0.25">
      <c r="B74" s="148" t="s">
        <v>36</v>
      </c>
      <c r="C74" s="148"/>
      <c r="D74" s="375"/>
      <c r="H74" s="418"/>
      <c r="I74" s="444"/>
      <c r="J74" s="444"/>
      <c r="K74" s="444"/>
    </row>
    <row r="75" spans="2:41" x14ac:dyDescent="0.25">
      <c r="B75" s="148" t="s">
        <v>37</v>
      </c>
      <c r="C75" s="148"/>
      <c r="D75" s="375"/>
      <c r="H75" s="418"/>
      <c r="I75" s="444"/>
      <c r="J75" s="444"/>
      <c r="K75" s="444"/>
    </row>
    <row r="76" spans="2:41" x14ac:dyDescent="0.25">
      <c r="B76" s="148" t="s">
        <v>106</v>
      </c>
      <c r="C76" s="148"/>
      <c r="D76" s="375"/>
      <c r="H76" s="418"/>
      <c r="I76" s="444"/>
      <c r="J76" s="444"/>
      <c r="K76" s="444"/>
    </row>
  </sheetData>
  <sheetProtection formatCells="0" formatRows="0" insertColumns="0" insertRows="0" insertHyperlinks="0" sort="0" pivotTables="0"/>
  <mergeCells count="10">
    <mergeCell ref="P14:T14"/>
    <mergeCell ref="P13:T13"/>
    <mergeCell ref="P15:T15"/>
    <mergeCell ref="C17:E17"/>
    <mergeCell ref="G17:I17"/>
    <mergeCell ref="U16:Z16"/>
    <mergeCell ref="AA16:AE16"/>
    <mergeCell ref="AF16:AJ16"/>
    <mergeCell ref="AK16:AO16"/>
    <mergeCell ref="B16:I16"/>
  </mergeCells>
  <conditionalFormatting sqref="C11:C13">
    <cfRule type="containsBlanks" dxfId="13" priority="2">
      <formula>LEN(TRIM(C11))=0</formula>
    </cfRule>
  </conditionalFormatting>
  <conditionalFormatting sqref="Y18:Y72">
    <cfRule type="cellIs" dxfId="12" priority="1" operator="equal">
      <formula>"No"</formula>
    </cfRule>
  </conditionalFormatting>
  <dataValidations count="1">
    <dataValidation type="list" allowBlank="1" showInputMessage="1" showErrorMessage="1" sqref="Y18:Y72" xr:uid="{0AF79157-E6E0-4B15-9A24-48E695874E90}">
      <formula1>"Yes,No"</formula1>
    </dataValidation>
  </dataValidations>
  <pageMargins left="0.7" right="0.7" top="0.75" bottom="0.75" header="0.3" footer="0.3"/>
  <pageSetup scale="30" fitToWidth="2" orientation="landscape" r:id="rId1"/>
  <colBreaks count="1" manualBreakCount="1">
    <brk id="26" max="1048575" man="1"/>
  </col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A22335-A71D-4032-B01A-ADA9163EDD4B}">
  <sheetPr>
    <pageSetUpPr fitToPage="1"/>
  </sheetPr>
  <dimension ref="B1:W86"/>
  <sheetViews>
    <sheetView showGridLines="0" zoomScale="80" zoomScaleNormal="80" workbookViewId="0">
      <selection activeCell="B8" sqref="B8"/>
    </sheetView>
  </sheetViews>
  <sheetFormatPr defaultColWidth="8.85546875" defaultRowHeight="15" x14ac:dyDescent="0.25"/>
  <cols>
    <col min="1" max="1" width="0.7109375" style="82" customWidth="1"/>
    <col min="2" max="2" width="16.5703125" style="82" customWidth="1"/>
    <col min="3" max="3" width="18" style="82" customWidth="1"/>
    <col min="4" max="12" width="12.85546875" style="82" customWidth="1"/>
    <col min="13" max="16384" width="8.85546875" style="82"/>
  </cols>
  <sheetData>
    <row r="1" spans="2:14" ht="22.5" x14ac:dyDescent="0.25">
      <c r="B1" s="83" t="s">
        <v>107</v>
      </c>
      <c r="C1" s="84"/>
    </row>
    <row r="2" spans="2:14" x14ac:dyDescent="0.25">
      <c r="B2" s="147"/>
      <c r="C2" s="87"/>
    </row>
    <row r="3" spans="2:14" s="113" customFormat="1" ht="13.9" customHeight="1" x14ac:dyDescent="0.25">
      <c r="B3" s="87" t="s">
        <v>108</v>
      </c>
      <c r="C3" s="87"/>
      <c r="D3" s="87"/>
      <c r="E3" s="87"/>
      <c r="F3" s="87"/>
    </row>
    <row r="4" spans="2:14" s="113" customFormat="1" ht="14.45" customHeight="1" x14ac:dyDescent="0.25">
      <c r="B4" s="113" t="s">
        <v>109</v>
      </c>
      <c r="C4" s="87"/>
      <c r="D4" s="87"/>
      <c r="E4" s="87"/>
      <c r="F4" s="87"/>
    </row>
    <row r="5" spans="2:14" s="113" customFormat="1" ht="14.45" customHeight="1" x14ac:dyDescent="0.25">
      <c r="B5" s="141" t="s">
        <v>110</v>
      </c>
      <c r="C5" s="87"/>
      <c r="D5" s="87"/>
      <c r="E5" s="87"/>
      <c r="F5" s="87"/>
    </row>
    <row r="6" spans="2:14" ht="14.45" customHeight="1" x14ac:dyDescent="0.25">
      <c r="B6" s="86"/>
      <c r="C6" s="85"/>
      <c r="D6" s="85"/>
      <c r="E6" s="85"/>
      <c r="F6" s="85"/>
      <c r="K6" s="86"/>
      <c r="L6" s="86"/>
    </row>
    <row r="7" spans="2:14" ht="14.45" customHeight="1" x14ac:dyDescent="0.25">
      <c r="B7" s="87" t="s">
        <v>111</v>
      </c>
      <c r="C7" s="111"/>
      <c r="D7" s="112"/>
      <c r="E7" s="112"/>
      <c r="F7" s="178"/>
      <c r="H7" s="24" t="s">
        <v>5</v>
      </c>
      <c r="I7" s="161"/>
      <c r="J7" s="107"/>
      <c r="K7" s="108"/>
      <c r="L7" s="108"/>
      <c r="M7" s="107"/>
    </row>
    <row r="8" spans="2:14" x14ac:dyDescent="0.25">
      <c r="B8" s="87" t="s">
        <v>112</v>
      </c>
      <c r="C8" s="114"/>
      <c r="D8" s="115"/>
      <c r="E8" s="115"/>
      <c r="F8" s="160"/>
      <c r="H8" s="148" t="s">
        <v>113</v>
      </c>
      <c r="I8" s="162"/>
      <c r="J8" s="177"/>
      <c r="K8" s="177"/>
      <c r="L8" s="177"/>
      <c r="M8" s="177"/>
    </row>
    <row r="9" spans="2:14" x14ac:dyDescent="0.25">
      <c r="B9" s="87" t="s">
        <v>114</v>
      </c>
      <c r="C9" s="114" t="s">
        <v>115</v>
      </c>
      <c r="D9" s="115"/>
      <c r="E9" s="115"/>
      <c r="F9" s="160"/>
      <c r="H9" s="148" t="s">
        <v>116</v>
      </c>
      <c r="I9" s="162"/>
      <c r="J9" s="160"/>
      <c r="K9" s="160"/>
      <c r="L9" s="160"/>
      <c r="M9" s="160"/>
    </row>
    <row r="10" spans="2:14" ht="15.75" thickBot="1" x14ac:dyDescent="0.3">
      <c r="B10" s="88"/>
      <c r="C10" s="89"/>
      <c r="D10" s="89"/>
      <c r="E10" s="89"/>
      <c r="F10" s="89"/>
      <c r="G10" s="89"/>
      <c r="H10" s="89"/>
      <c r="I10" s="89"/>
      <c r="J10" s="89"/>
      <c r="K10" s="89"/>
      <c r="L10" s="89"/>
      <c r="M10" s="89"/>
    </row>
    <row r="11" spans="2:14" s="364" customFormat="1" ht="24" customHeight="1" x14ac:dyDescent="0.3">
      <c r="B11" s="363" t="s">
        <v>117</v>
      </c>
      <c r="C11" s="364" t="s">
        <v>118</v>
      </c>
      <c r="M11" s="365"/>
      <c r="N11" s="365"/>
    </row>
    <row r="13" spans="2:14" s="145" customFormat="1" ht="23.25" customHeight="1" x14ac:dyDescent="0.25">
      <c r="C13" s="188" t="s">
        <v>119</v>
      </c>
      <c r="D13" s="189"/>
      <c r="E13" s="189"/>
      <c r="F13" s="189"/>
      <c r="G13" s="189"/>
      <c r="H13" s="189"/>
      <c r="I13" s="189"/>
      <c r="J13" s="189"/>
      <c r="K13" s="189"/>
      <c r="L13" s="189"/>
      <c r="M13" s="190"/>
    </row>
    <row r="14" spans="2:14" ht="51" x14ac:dyDescent="0.25">
      <c r="C14" s="140" t="s">
        <v>120</v>
      </c>
      <c r="D14" s="590" t="s">
        <v>121</v>
      </c>
      <c r="E14" s="590"/>
      <c r="F14" s="590"/>
      <c r="G14" s="140" t="s">
        <v>97</v>
      </c>
      <c r="H14" s="140" t="s">
        <v>98</v>
      </c>
      <c r="I14" s="140" t="s">
        <v>99</v>
      </c>
      <c r="J14" s="140" t="s">
        <v>100</v>
      </c>
      <c r="K14" s="591" t="s">
        <v>122</v>
      </c>
      <c r="L14" s="592"/>
      <c r="M14" s="593"/>
    </row>
    <row r="15" spans="2:14" x14ac:dyDescent="0.25">
      <c r="C15" s="100"/>
      <c r="D15" s="98"/>
      <c r="E15" s="99"/>
      <c r="F15" s="101"/>
      <c r="G15" s="102"/>
      <c r="H15" s="103"/>
      <c r="I15" s="104">
        <f>G15+H15</f>
        <v>0</v>
      </c>
      <c r="J15" s="105"/>
      <c r="K15" s="587"/>
      <c r="L15" s="588"/>
      <c r="M15" s="589"/>
    </row>
    <row r="16" spans="2:14" x14ac:dyDescent="0.25">
      <c r="C16" s="96"/>
      <c r="D16" s="143"/>
      <c r="E16" s="143"/>
      <c r="F16" s="143"/>
      <c r="G16" s="180"/>
      <c r="H16" s="180"/>
      <c r="I16" s="181"/>
      <c r="J16" s="182"/>
      <c r="K16" s="183"/>
      <c r="L16" s="183"/>
      <c r="M16" s="183"/>
    </row>
    <row r="17" spans="3:16" ht="23.25" customHeight="1" x14ac:dyDescent="0.25">
      <c r="C17" s="188" t="s">
        <v>123</v>
      </c>
      <c r="D17" s="189"/>
      <c r="E17" s="189"/>
      <c r="F17" s="189"/>
      <c r="G17" s="189"/>
      <c r="H17" s="189"/>
      <c r="I17" s="189"/>
      <c r="J17" s="189"/>
      <c r="K17" s="189"/>
      <c r="L17" s="189"/>
      <c r="M17" s="190"/>
    </row>
    <row r="18" spans="3:16" s="90" customFormat="1" ht="25.5" x14ac:dyDescent="0.25">
      <c r="C18" s="91" t="s">
        <v>124</v>
      </c>
      <c r="D18" s="91" t="s">
        <v>125</v>
      </c>
      <c r="E18" s="91" t="s">
        <v>126</v>
      </c>
      <c r="F18" s="91" t="s">
        <v>127</v>
      </c>
      <c r="G18" s="91" t="s">
        <v>128</v>
      </c>
      <c r="H18" s="92" t="s">
        <v>30</v>
      </c>
      <c r="I18" s="93"/>
      <c r="J18" s="93"/>
      <c r="K18" s="93"/>
      <c r="L18" s="93"/>
      <c r="M18" s="94"/>
      <c r="N18" s="95"/>
    </row>
    <row r="19" spans="3:16" s="96" customFormat="1" x14ac:dyDescent="0.25">
      <c r="C19" s="154"/>
      <c r="D19" s="97"/>
      <c r="E19" s="97"/>
      <c r="F19" s="97"/>
      <c r="G19" s="97"/>
      <c r="H19" s="98"/>
      <c r="I19" s="99"/>
      <c r="J19" s="99"/>
      <c r="K19" s="99"/>
      <c r="L19" s="99"/>
      <c r="M19" s="38"/>
      <c r="N19" s="82"/>
    </row>
    <row r="20" spans="3:16" s="96" customFormat="1" x14ac:dyDescent="0.25">
      <c r="C20" s="154"/>
      <c r="D20" s="97"/>
      <c r="E20" s="97"/>
      <c r="F20" s="97"/>
      <c r="G20" s="97"/>
      <c r="H20" s="98"/>
      <c r="I20" s="99"/>
      <c r="J20" s="99"/>
      <c r="K20" s="99"/>
      <c r="L20" s="99"/>
      <c r="M20" s="38"/>
      <c r="N20" s="82"/>
    </row>
    <row r="21" spans="3:16" s="96" customFormat="1" x14ac:dyDescent="0.25">
      <c r="C21" s="154"/>
      <c r="D21" s="97"/>
      <c r="E21" s="97"/>
      <c r="F21" s="97"/>
      <c r="G21" s="97"/>
      <c r="H21" s="98"/>
      <c r="I21" s="99"/>
      <c r="J21" s="99"/>
      <c r="K21" s="99"/>
      <c r="L21" s="99"/>
      <c r="M21" s="38"/>
      <c r="N21" s="82"/>
    </row>
    <row r="22" spans="3:16" s="96" customFormat="1" x14ac:dyDescent="0.25">
      <c r="C22" s="154"/>
      <c r="D22" s="97"/>
      <c r="E22" s="97"/>
      <c r="F22" s="97"/>
      <c r="G22" s="97"/>
      <c r="H22" s="98"/>
      <c r="I22" s="99"/>
      <c r="J22" s="99"/>
      <c r="K22" s="99"/>
      <c r="L22" s="99"/>
      <c r="M22" s="38"/>
      <c r="N22" s="82"/>
    </row>
    <row r="23" spans="3:16" s="96" customFormat="1" x14ac:dyDescent="0.25">
      <c r="C23" s="154"/>
      <c r="D23" s="97"/>
      <c r="E23" s="97"/>
      <c r="F23" s="97"/>
      <c r="G23" s="97"/>
      <c r="H23" s="98"/>
      <c r="I23" s="99"/>
      <c r="J23" s="99"/>
      <c r="K23" s="99"/>
      <c r="L23" s="99"/>
      <c r="M23" s="38"/>
      <c r="N23" s="82"/>
    </row>
    <row r="24" spans="3:16" s="96" customFormat="1" x14ac:dyDescent="0.25">
      <c r="C24" s="154"/>
      <c r="D24" s="97"/>
      <c r="E24" s="97"/>
      <c r="F24" s="97"/>
      <c r="G24" s="97"/>
      <c r="H24" s="98"/>
      <c r="I24" s="99"/>
      <c r="J24" s="99"/>
      <c r="K24" s="99"/>
      <c r="L24" s="99"/>
      <c r="M24" s="38"/>
      <c r="N24" s="82"/>
    </row>
    <row r="25" spans="3:16" s="96" customFormat="1" x14ac:dyDescent="0.25">
      <c r="C25" s="184"/>
      <c r="D25" s="142"/>
      <c r="E25" s="142"/>
      <c r="F25" s="142"/>
      <c r="G25" s="142"/>
      <c r="H25" s="143"/>
      <c r="I25" s="143"/>
      <c r="J25" s="143"/>
      <c r="K25" s="143"/>
      <c r="L25" s="143"/>
      <c r="M25" s="144"/>
      <c r="N25" s="82"/>
    </row>
    <row r="26" spans="3:16" s="191" customFormat="1" ht="23.45" customHeight="1" x14ac:dyDescent="0.25">
      <c r="C26" s="188" t="s">
        <v>129</v>
      </c>
      <c r="D26" s="189"/>
      <c r="E26" s="189"/>
      <c r="F26" s="189"/>
      <c r="G26" s="189"/>
      <c r="H26" s="189"/>
      <c r="I26" s="189"/>
      <c r="J26" s="189"/>
      <c r="K26" s="189"/>
      <c r="L26" s="189"/>
      <c r="M26" s="190"/>
      <c r="O26" s="90"/>
      <c r="P26" s="90"/>
    </row>
    <row r="27" spans="3:16" s="90" customFormat="1" ht="25.5" x14ac:dyDescent="0.25">
      <c r="C27" s="91" t="s">
        <v>130</v>
      </c>
      <c r="D27" s="91" t="s">
        <v>125</v>
      </c>
      <c r="E27" s="91" t="s">
        <v>126</v>
      </c>
      <c r="F27" s="91" t="s">
        <v>127</v>
      </c>
      <c r="G27" s="91" t="s">
        <v>128</v>
      </c>
      <c r="H27" s="92" t="s">
        <v>30</v>
      </c>
      <c r="I27" s="93"/>
      <c r="J27" s="93"/>
      <c r="K27" s="93"/>
      <c r="L27" s="93"/>
      <c r="M27" s="94"/>
    </row>
    <row r="28" spans="3:16" s="96" customFormat="1" ht="33" customHeight="1" x14ac:dyDescent="0.25">
      <c r="C28" s="196"/>
      <c r="D28" s="97"/>
      <c r="E28" s="97"/>
      <c r="F28" s="97"/>
      <c r="G28" s="97"/>
      <c r="H28" s="98"/>
      <c r="I28" s="99"/>
      <c r="J28" s="99"/>
      <c r="K28" s="99"/>
      <c r="L28" s="99"/>
      <c r="M28" s="38"/>
    </row>
    <row r="29" spans="3:16" s="96" customFormat="1" ht="12.75" x14ac:dyDescent="0.2">
      <c r="C29" s="185"/>
      <c r="D29" s="142"/>
      <c r="E29" s="142"/>
      <c r="F29" s="142"/>
      <c r="G29" s="142"/>
      <c r="H29" s="143"/>
      <c r="I29" s="143"/>
      <c r="J29" s="143"/>
      <c r="K29" s="143"/>
      <c r="L29" s="143"/>
      <c r="M29" s="186"/>
    </row>
    <row r="30" spans="3:16" s="191" customFormat="1" ht="23.45" customHeight="1" x14ac:dyDescent="0.25">
      <c r="C30" s="188" t="s">
        <v>131</v>
      </c>
      <c r="D30" s="189"/>
      <c r="E30" s="189"/>
      <c r="F30" s="189"/>
      <c r="G30" s="189"/>
      <c r="H30" s="189"/>
      <c r="I30" s="189"/>
      <c r="J30" s="189"/>
      <c r="K30" s="189"/>
      <c r="L30" s="189"/>
      <c r="M30" s="190"/>
    </row>
    <row r="31" spans="3:16" s="90" customFormat="1" ht="25.5" x14ac:dyDescent="0.25">
      <c r="C31" s="91" t="s">
        <v>132</v>
      </c>
      <c r="D31" s="91" t="s">
        <v>125</v>
      </c>
      <c r="E31" s="91" t="s">
        <v>126</v>
      </c>
      <c r="F31" s="91" t="s">
        <v>127</v>
      </c>
      <c r="G31" s="91" t="s">
        <v>128</v>
      </c>
      <c r="H31" s="92" t="s">
        <v>30</v>
      </c>
      <c r="I31" s="93"/>
      <c r="J31" s="93"/>
      <c r="K31" s="93"/>
      <c r="L31" s="93"/>
      <c r="M31" s="94"/>
      <c r="O31" s="96"/>
      <c r="P31" s="96"/>
    </row>
    <row r="32" spans="3:16" s="96" customFormat="1" x14ac:dyDescent="0.25">
      <c r="C32" s="154"/>
      <c r="D32" s="97"/>
      <c r="E32" s="97"/>
      <c r="F32" s="97"/>
      <c r="G32" s="97"/>
      <c r="H32" s="98"/>
      <c r="I32" s="99"/>
      <c r="J32" s="99"/>
      <c r="K32" s="99"/>
      <c r="L32" s="99"/>
      <c r="M32" s="38"/>
    </row>
    <row r="33" spans="2:23" s="96" customFormat="1" x14ac:dyDescent="0.25">
      <c r="C33" s="154"/>
      <c r="D33" s="97"/>
      <c r="E33" s="97"/>
      <c r="F33" s="97"/>
      <c r="G33" s="97"/>
      <c r="H33" s="98"/>
      <c r="I33" s="99"/>
      <c r="J33" s="99"/>
      <c r="K33" s="99"/>
      <c r="L33" s="99"/>
      <c r="M33" s="38"/>
    </row>
    <row r="34" spans="2:23" s="96" customFormat="1" x14ac:dyDescent="0.25">
      <c r="C34" s="154"/>
      <c r="D34" s="97"/>
      <c r="E34" s="97"/>
      <c r="F34" s="97"/>
      <c r="G34" s="97"/>
      <c r="H34" s="98"/>
      <c r="I34" s="99"/>
      <c r="J34" s="99"/>
      <c r="K34" s="99"/>
      <c r="L34" s="99"/>
      <c r="M34" s="38"/>
    </row>
    <row r="35" spans="2:23" s="96" customFormat="1" ht="12.75" x14ac:dyDescent="0.25"/>
    <row r="36" spans="2:23" s="96" customFormat="1" ht="13.5" thickBot="1" x14ac:dyDescent="0.3">
      <c r="B36" s="106"/>
      <c r="C36" s="106"/>
      <c r="D36" s="106"/>
      <c r="E36" s="106"/>
      <c r="F36" s="106"/>
      <c r="G36" s="106"/>
      <c r="H36" s="106"/>
      <c r="I36" s="106"/>
      <c r="J36" s="106"/>
      <c r="K36" s="106"/>
      <c r="L36" s="106"/>
      <c r="M36" s="106"/>
    </row>
    <row r="37" spans="2:23" s="366" customFormat="1" ht="24" customHeight="1" x14ac:dyDescent="0.3">
      <c r="B37" s="363" t="s">
        <v>133</v>
      </c>
      <c r="C37" s="364" t="s">
        <v>134</v>
      </c>
      <c r="D37" s="365"/>
      <c r="E37" s="365"/>
      <c r="F37" s="365"/>
      <c r="G37" s="365"/>
    </row>
    <row r="38" spans="2:23" s="146" customFormat="1" x14ac:dyDescent="0.25">
      <c r="B38" s="187"/>
      <c r="C38" s="187"/>
      <c r="D38" s="187"/>
      <c r="E38" s="187"/>
      <c r="F38" s="187"/>
      <c r="G38" s="187"/>
      <c r="H38" s="187"/>
    </row>
    <row r="39" spans="2:23" s="146" customFormat="1" ht="23.25" customHeight="1" x14ac:dyDescent="0.25">
      <c r="C39" s="188" t="s">
        <v>135</v>
      </c>
      <c r="D39" s="189"/>
      <c r="E39" s="189"/>
      <c r="F39" s="189"/>
      <c r="G39" s="189"/>
      <c r="H39" s="189"/>
      <c r="I39" s="189"/>
      <c r="J39" s="189"/>
      <c r="K39" s="189"/>
      <c r="L39" s="189"/>
      <c r="M39" s="190"/>
    </row>
    <row r="40" spans="2:23" ht="51" x14ac:dyDescent="0.25">
      <c r="C40" s="140" t="s">
        <v>120</v>
      </c>
      <c r="D40" s="590" t="s">
        <v>121</v>
      </c>
      <c r="E40" s="590"/>
      <c r="F40" s="590"/>
      <c r="G40" s="140" t="s">
        <v>97</v>
      </c>
      <c r="H40" s="140" t="s">
        <v>98</v>
      </c>
      <c r="I40" s="140" t="s">
        <v>99</v>
      </c>
      <c r="J40" s="140" t="s">
        <v>100</v>
      </c>
      <c r="K40" s="591" t="s">
        <v>122</v>
      </c>
      <c r="L40" s="592"/>
      <c r="M40" s="593"/>
    </row>
    <row r="41" spans="2:23" x14ac:dyDescent="0.25">
      <c r="C41" s="100"/>
      <c r="D41" s="98"/>
      <c r="E41" s="99"/>
      <c r="F41" s="101"/>
      <c r="G41" s="102"/>
      <c r="H41" s="103"/>
      <c r="I41" s="104">
        <v>0</v>
      </c>
      <c r="J41" s="105"/>
      <c r="K41" s="587"/>
      <c r="L41" s="588"/>
      <c r="M41" s="589"/>
    </row>
    <row r="42" spans="2:23" x14ac:dyDescent="0.25">
      <c r="C42" s="78"/>
      <c r="D42" s="98"/>
      <c r="E42" s="99"/>
      <c r="F42" s="101"/>
      <c r="G42" s="103"/>
      <c r="H42" s="103"/>
      <c r="I42" s="104">
        <v>0</v>
      </c>
      <c r="J42" s="105"/>
      <c r="K42" s="587"/>
      <c r="L42" s="588"/>
      <c r="M42" s="589"/>
    </row>
    <row r="43" spans="2:23" x14ac:dyDescent="0.25">
      <c r="C43" s="78"/>
      <c r="D43" s="98"/>
      <c r="E43" s="99"/>
      <c r="F43" s="101"/>
      <c r="G43" s="103"/>
      <c r="H43" s="103"/>
      <c r="I43" s="104">
        <v>0</v>
      </c>
      <c r="J43" s="105"/>
      <c r="K43" s="587"/>
      <c r="L43" s="588"/>
      <c r="M43" s="589"/>
      <c r="W43" s="187"/>
    </row>
    <row r="44" spans="2:23" x14ac:dyDescent="0.25">
      <c r="C44" s="78"/>
      <c r="D44" s="98"/>
      <c r="E44" s="99"/>
      <c r="F44" s="101"/>
      <c r="G44" s="103"/>
      <c r="H44" s="103"/>
      <c r="I44" s="104">
        <v>0</v>
      </c>
      <c r="J44" s="105"/>
      <c r="K44" s="587"/>
      <c r="L44" s="588"/>
      <c r="M44" s="589"/>
    </row>
    <row r="45" spans="2:23" x14ac:dyDescent="0.25">
      <c r="C45" s="78"/>
      <c r="D45" s="98"/>
      <c r="E45" s="99"/>
      <c r="F45" s="101"/>
      <c r="G45" s="103"/>
      <c r="H45" s="103"/>
      <c r="I45" s="104">
        <v>0</v>
      </c>
      <c r="J45" s="105"/>
      <c r="K45" s="587"/>
      <c r="L45" s="588"/>
      <c r="M45" s="589"/>
    </row>
    <row r="46" spans="2:23" x14ac:dyDescent="0.25">
      <c r="C46" s="78"/>
      <c r="D46" s="98"/>
      <c r="E46" s="99"/>
      <c r="F46" s="101"/>
      <c r="G46" s="103"/>
      <c r="H46" s="103"/>
      <c r="I46" s="104">
        <v>0</v>
      </c>
      <c r="J46" s="105"/>
      <c r="K46" s="587"/>
      <c r="L46" s="588"/>
      <c r="M46" s="589"/>
    </row>
    <row r="47" spans="2:23" x14ac:dyDescent="0.25">
      <c r="C47" s="78"/>
      <c r="D47" s="98"/>
      <c r="E47" s="99"/>
      <c r="F47" s="101"/>
      <c r="G47" s="103"/>
      <c r="H47" s="103"/>
      <c r="I47" s="104">
        <v>0</v>
      </c>
      <c r="J47" s="105"/>
      <c r="K47" s="587"/>
      <c r="L47" s="588"/>
      <c r="M47" s="589"/>
    </row>
    <row r="48" spans="2:23" x14ac:dyDescent="0.25">
      <c r="C48" s="78"/>
      <c r="D48" s="98"/>
      <c r="E48" s="99"/>
      <c r="F48" s="101"/>
      <c r="G48" s="103"/>
      <c r="H48" s="103"/>
      <c r="I48" s="104">
        <v>0</v>
      </c>
      <c r="J48" s="105"/>
      <c r="K48" s="587"/>
      <c r="L48" s="588"/>
      <c r="M48" s="589"/>
    </row>
    <row r="49" spans="3:16" x14ac:dyDescent="0.25">
      <c r="C49" s="78"/>
      <c r="D49" s="98"/>
      <c r="E49" s="99"/>
      <c r="F49" s="101"/>
      <c r="G49" s="103"/>
      <c r="H49" s="103"/>
      <c r="I49" s="104">
        <v>0</v>
      </c>
      <c r="J49" s="105"/>
      <c r="K49" s="587"/>
      <c r="L49" s="588"/>
      <c r="M49" s="589"/>
    </row>
    <row r="50" spans="3:16" x14ac:dyDescent="0.25">
      <c r="C50" s="78"/>
      <c r="D50" s="98"/>
      <c r="E50" s="99"/>
      <c r="F50" s="101"/>
      <c r="G50" s="103"/>
      <c r="H50" s="103"/>
      <c r="I50" s="104">
        <v>0</v>
      </c>
      <c r="J50" s="105"/>
      <c r="K50" s="587"/>
      <c r="L50" s="588"/>
      <c r="M50" s="589"/>
    </row>
    <row r="51" spans="3:16" x14ac:dyDescent="0.25">
      <c r="C51" s="96"/>
      <c r="D51" s="143"/>
      <c r="E51" s="143"/>
      <c r="F51" s="143"/>
      <c r="G51" s="180"/>
      <c r="H51" s="180"/>
      <c r="I51" s="181"/>
      <c r="J51" s="182"/>
      <c r="K51" s="183"/>
      <c r="L51" s="183"/>
      <c r="M51" s="183"/>
    </row>
    <row r="52" spans="3:16" ht="23.25" customHeight="1" x14ac:dyDescent="0.25">
      <c r="C52" s="188" t="s">
        <v>136</v>
      </c>
      <c r="D52" s="189"/>
      <c r="E52" s="189"/>
      <c r="F52" s="189"/>
      <c r="G52" s="189"/>
      <c r="H52" s="189"/>
      <c r="I52" s="189"/>
      <c r="J52" s="189"/>
      <c r="K52" s="189"/>
      <c r="L52" s="189"/>
      <c r="M52" s="190"/>
    </row>
    <row r="53" spans="3:16" s="96" customFormat="1" ht="25.5" x14ac:dyDescent="0.25">
      <c r="C53" s="91" t="s">
        <v>137</v>
      </c>
      <c r="D53" s="91" t="s">
        <v>125</v>
      </c>
      <c r="E53" s="91" t="s">
        <v>126</v>
      </c>
      <c r="F53" s="91" t="s">
        <v>127</v>
      </c>
      <c r="G53" s="91" t="s">
        <v>128</v>
      </c>
      <c r="H53" s="92" t="s">
        <v>30</v>
      </c>
      <c r="I53" s="93"/>
      <c r="J53" s="93"/>
      <c r="K53" s="93"/>
      <c r="L53" s="93"/>
      <c r="M53" s="94"/>
    </row>
    <row r="54" spans="3:16" s="96" customFormat="1" x14ac:dyDescent="0.25">
      <c r="C54" s="197"/>
      <c r="D54" s="97"/>
      <c r="E54" s="97"/>
      <c r="F54" s="97"/>
      <c r="G54" s="97"/>
      <c r="H54" s="98"/>
      <c r="I54" s="99"/>
      <c r="J54" s="99"/>
      <c r="K54" s="99"/>
      <c r="L54" s="99"/>
      <c r="M54" s="38"/>
    </row>
    <row r="55" spans="3:16" s="96" customFormat="1" x14ac:dyDescent="0.25">
      <c r="C55" s="197"/>
      <c r="D55" s="97"/>
      <c r="E55" s="97"/>
      <c r="F55" s="97"/>
      <c r="G55" s="97"/>
      <c r="H55" s="98"/>
      <c r="I55" s="99"/>
      <c r="J55" s="99"/>
      <c r="K55" s="99"/>
      <c r="L55" s="99"/>
      <c r="M55" s="38"/>
    </row>
    <row r="56" spans="3:16" s="96" customFormat="1" x14ac:dyDescent="0.25">
      <c r="C56" s="197"/>
      <c r="D56" s="97"/>
      <c r="E56" s="97"/>
      <c r="F56" s="97"/>
      <c r="G56" s="97"/>
      <c r="H56" s="98"/>
      <c r="I56" s="99"/>
      <c r="J56" s="99"/>
      <c r="K56" s="99"/>
      <c r="L56" s="99"/>
      <c r="M56" s="38"/>
    </row>
    <row r="57" spans="3:16" s="96" customFormat="1" x14ac:dyDescent="0.25">
      <c r="C57" s="197"/>
      <c r="D57" s="97"/>
      <c r="E57" s="97"/>
      <c r="F57" s="97"/>
      <c r="G57" s="97"/>
      <c r="H57" s="98"/>
      <c r="I57" s="99"/>
      <c r="J57" s="99"/>
      <c r="K57" s="99"/>
      <c r="L57" s="99"/>
      <c r="M57" s="38"/>
      <c r="N57" s="82"/>
      <c r="O57" s="82"/>
      <c r="P57" s="82"/>
    </row>
    <row r="58" spans="3:16" x14ac:dyDescent="0.25">
      <c r="C58" s="197"/>
      <c r="D58" s="97"/>
      <c r="E58" s="97"/>
      <c r="F58" s="97"/>
      <c r="G58" s="97"/>
      <c r="H58" s="98"/>
      <c r="I58" s="99"/>
      <c r="J58" s="99"/>
      <c r="K58" s="99"/>
      <c r="L58" s="99"/>
      <c r="M58" s="38"/>
    </row>
    <row r="59" spans="3:16" x14ac:dyDescent="0.25">
      <c r="C59" s="197"/>
      <c r="D59" s="97"/>
      <c r="E59" s="97"/>
      <c r="F59" s="97"/>
      <c r="G59" s="97"/>
      <c r="H59" s="98"/>
      <c r="I59" s="99"/>
      <c r="J59" s="99"/>
      <c r="K59" s="99"/>
      <c r="L59" s="99"/>
      <c r="M59" s="38"/>
    </row>
    <row r="60" spans="3:16" x14ac:dyDescent="0.25">
      <c r="C60" s="197"/>
      <c r="D60" s="97"/>
      <c r="E60" s="97"/>
      <c r="F60" s="97"/>
      <c r="G60" s="97"/>
      <c r="H60" s="98"/>
      <c r="I60" s="99"/>
      <c r="J60" s="99"/>
      <c r="K60" s="99"/>
      <c r="L60" s="99"/>
      <c r="M60" s="38"/>
    </row>
    <row r="61" spans="3:16" x14ac:dyDescent="0.25">
      <c r="C61" s="197"/>
      <c r="D61" s="97"/>
      <c r="E61" s="97"/>
      <c r="F61" s="97"/>
      <c r="G61" s="97"/>
      <c r="H61" s="98"/>
      <c r="I61" s="99"/>
      <c r="J61" s="99"/>
      <c r="K61" s="99"/>
      <c r="L61" s="99"/>
      <c r="M61" s="38"/>
    </row>
    <row r="62" spans="3:16" s="146" customFormat="1" x14ac:dyDescent="0.25">
      <c r="C62" s="278" t="s">
        <v>138</v>
      </c>
      <c r="D62" s="85"/>
      <c r="E62" s="85"/>
    </row>
    <row r="63" spans="3:16" s="146" customFormat="1" x14ac:dyDescent="0.25">
      <c r="C63" s="179"/>
      <c r="D63" s="85"/>
      <c r="E63" s="85"/>
    </row>
    <row r="64" spans="3:16" s="146" customFormat="1" ht="23.25" customHeight="1" x14ac:dyDescent="0.25">
      <c r="C64" s="188" t="s">
        <v>139</v>
      </c>
      <c r="D64" s="189"/>
      <c r="E64" s="189"/>
      <c r="F64" s="189"/>
      <c r="G64" s="189"/>
      <c r="H64" s="189"/>
      <c r="I64" s="189"/>
      <c r="J64" s="189"/>
      <c r="K64" s="189"/>
      <c r="L64" s="189"/>
      <c r="M64" s="190"/>
    </row>
    <row r="65" spans="2:19" ht="25.5" x14ac:dyDescent="0.25">
      <c r="C65" s="91" t="s">
        <v>130</v>
      </c>
      <c r="D65" s="91" t="s">
        <v>125</v>
      </c>
      <c r="E65" s="91" t="s">
        <v>126</v>
      </c>
      <c r="F65" s="91" t="s">
        <v>127</v>
      </c>
      <c r="G65" s="91" t="s">
        <v>128</v>
      </c>
      <c r="H65" s="92" t="s">
        <v>30</v>
      </c>
      <c r="I65" s="93"/>
      <c r="J65" s="93"/>
      <c r="K65" s="93"/>
      <c r="L65" s="93"/>
      <c r="M65" s="94"/>
    </row>
    <row r="66" spans="2:19" ht="33" customHeight="1" x14ac:dyDescent="0.25">
      <c r="C66" s="154"/>
      <c r="D66" s="97"/>
      <c r="E66" s="97"/>
      <c r="F66" s="97"/>
      <c r="G66" s="97"/>
      <c r="H66" s="98"/>
      <c r="I66" s="99"/>
      <c r="J66" s="99"/>
      <c r="K66" s="99"/>
      <c r="L66" s="99"/>
      <c r="M66" s="38"/>
    </row>
    <row r="67" spans="2:19" ht="33" customHeight="1" x14ac:dyDescent="0.25">
      <c r="C67" s="154"/>
      <c r="D67" s="97"/>
      <c r="E67" s="97"/>
      <c r="F67" s="97"/>
      <c r="G67" s="97"/>
      <c r="H67" s="98"/>
      <c r="I67" s="99"/>
      <c r="J67" s="99"/>
      <c r="K67" s="99"/>
      <c r="L67" s="99"/>
      <c r="M67" s="38"/>
    </row>
    <row r="68" spans="2:19" ht="33" customHeight="1" x14ac:dyDescent="0.25">
      <c r="C68" s="154"/>
      <c r="D68" s="97"/>
      <c r="E68" s="97"/>
      <c r="F68" s="97"/>
      <c r="G68" s="97"/>
      <c r="H68" s="98"/>
      <c r="I68" s="99"/>
      <c r="J68" s="99"/>
      <c r="K68" s="99"/>
      <c r="L68" s="99"/>
      <c r="M68" s="38"/>
    </row>
    <row r="70" spans="2:19" ht="15.75" thickBot="1" x14ac:dyDescent="0.3">
      <c r="B70" s="106"/>
      <c r="C70" s="106"/>
      <c r="D70" s="106"/>
      <c r="E70" s="106"/>
      <c r="F70" s="106"/>
      <c r="G70" s="106"/>
      <c r="H70" s="106"/>
      <c r="I70" s="106"/>
      <c r="J70" s="106"/>
      <c r="K70" s="106"/>
      <c r="L70" s="106"/>
      <c r="M70" s="106"/>
    </row>
    <row r="71" spans="2:19" s="366" customFormat="1" ht="24" customHeight="1" x14ac:dyDescent="0.3">
      <c r="B71" s="363" t="s">
        <v>140</v>
      </c>
      <c r="C71" s="364" t="s">
        <v>141</v>
      </c>
      <c r="D71" s="365"/>
      <c r="E71" s="365"/>
      <c r="F71" s="365"/>
      <c r="G71" s="365"/>
    </row>
    <row r="73" spans="2:19" ht="25.5" customHeight="1" x14ac:dyDescent="0.25">
      <c r="C73" s="188" t="s">
        <v>142</v>
      </c>
      <c r="D73" s="189"/>
      <c r="E73" s="189"/>
      <c r="F73" s="189"/>
      <c r="G73" s="189"/>
      <c r="H73" s="189"/>
      <c r="I73" s="189"/>
      <c r="J73" s="189"/>
      <c r="K73" s="189"/>
      <c r="L73" s="189"/>
      <c r="M73" s="190"/>
    </row>
    <row r="74" spans="2:19" x14ac:dyDescent="0.25">
      <c r="C74" t="s">
        <v>143</v>
      </c>
      <c r="D74"/>
      <c r="E74"/>
      <c r="F74"/>
      <c r="G74"/>
      <c r="H74" s="193"/>
      <c r="I74" s="195"/>
      <c r="J74"/>
    </row>
    <row r="75" spans="2:19" x14ac:dyDescent="0.25">
      <c r="C75" t="s">
        <v>144</v>
      </c>
      <c r="D75"/>
      <c r="E75"/>
      <c r="F75"/>
      <c r="G75"/>
      <c r="H75" s="194"/>
      <c r="I75" s="162"/>
      <c r="K75" s="158" t="s">
        <v>145</v>
      </c>
      <c r="L75" s="158"/>
      <c r="M75" s="153"/>
    </row>
    <row r="76" spans="2:19" x14ac:dyDescent="0.25">
      <c r="C76" t="s">
        <v>146</v>
      </c>
      <c r="D76"/>
      <c r="E76"/>
      <c r="F76"/>
      <c r="G76"/>
      <c r="H76" s="194"/>
      <c r="I76" s="162"/>
      <c r="K76" s="158" t="s">
        <v>145</v>
      </c>
      <c r="L76" s="158"/>
      <c r="M76" s="153"/>
    </row>
    <row r="78" spans="2:19" ht="25.5" customHeight="1" x14ac:dyDescent="0.25">
      <c r="C78" s="188" t="s">
        <v>147</v>
      </c>
      <c r="D78" s="189"/>
      <c r="E78" s="189"/>
      <c r="F78" s="189"/>
      <c r="G78" s="189"/>
      <c r="H78" s="189"/>
      <c r="I78" s="189"/>
      <c r="J78" s="189"/>
      <c r="K78" s="189"/>
      <c r="L78" s="189"/>
      <c r="M78" s="190"/>
    </row>
    <row r="79" spans="2:19" x14ac:dyDescent="0.25">
      <c r="C79" t="s">
        <v>148</v>
      </c>
      <c r="D79"/>
      <c r="E79"/>
      <c r="F79"/>
      <c r="G79"/>
      <c r="I79" s="157"/>
      <c r="J79" s="2"/>
      <c r="S79" s="21"/>
    </row>
    <row r="80" spans="2:19" x14ac:dyDescent="0.25">
      <c r="C80" t="s">
        <v>149</v>
      </c>
      <c r="D80"/>
      <c r="E80"/>
      <c r="F80"/>
      <c r="G80"/>
      <c r="H80" s="194"/>
      <c r="I80" s="159"/>
      <c r="J80" s="159"/>
      <c r="K80" s="417"/>
      <c r="L80" s="417"/>
      <c r="M80" s="417"/>
    </row>
    <row r="81" spans="3:13" x14ac:dyDescent="0.25">
      <c r="C81"/>
      <c r="D81"/>
      <c r="E81"/>
      <c r="F81"/>
      <c r="G81"/>
      <c r="H81" s="2"/>
      <c r="I81" s="2"/>
      <c r="J81" s="2"/>
      <c r="K81" s="21"/>
      <c r="L81" s="21"/>
      <c r="M81" s="21"/>
    </row>
    <row r="82" spans="3:13" x14ac:dyDescent="0.25">
      <c r="I82" s="21"/>
      <c r="J82" s="21"/>
      <c r="K82" s="21"/>
      <c r="L82" s="21"/>
      <c r="M82" s="21"/>
    </row>
    <row r="83" spans="3:13" x14ac:dyDescent="0.25">
      <c r="I83" s="21"/>
      <c r="J83" s="21"/>
      <c r="K83" s="21"/>
      <c r="L83" s="21"/>
      <c r="M83" s="21"/>
    </row>
    <row r="84" spans="3:13" x14ac:dyDescent="0.25">
      <c r="I84" s="21"/>
      <c r="J84" s="21"/>
      <c r="K84" s="21"/>
      <c r="L84" s="21"/>
      <c r="M84" s="21"/>
    </row>
    <row r="85" spans="3:13" x14ac:dyDescent="0.25">
      <c r="I85" s="21"/>
      <c r="J85" s="21"/>
      <c r="K85" s="21"/>
      <c r="L85" s="21"/>
      <c r="M85" s="21"/>
    </row>
    <row r="86" spans="3:13" x14ac:dyDescent="0.25">
      <c r="I86" s="21"/>
      <c r="J86" s="21"/>
      <c r="K86" s="21"/>
      <c r="L86" s="21"/>
      <c r="M86" s="21"/>
    </row>
  </sheetData>
  <sheetProtection formatCells="0" formatRows="0" insertColumns="0" insertRows="0" insertHyperlinks="0" sort="0" pivotTables="0"/>
  <mergeCells count="15">
    <mergeCell ref="K41:M41"/>
    <mergeCell ref="K42:M42"/>
    <mergeCell ref="K44:M44"/>
    <mergeCell ref="D14:F14"/>
    <mergeCell ref="K14:M14"/>
    <mergeCell ref="K15:M15"/>
    <mergeCell ref="D40:F40"/>
    <mergeCell ref="K40:M40"/>
    <mergeCell ref="K48:M48"/>
    <mergeCell ref="K49:M49"/>
    <mergeCell ref="K50:M50"/>
    <mergeCell ref="K43:M43"/>
    <mergeCell ref="K45:M45"/>
    <mergeCell ref="K46:M46"/>
    <mergeCell ref="K47:M47"/>
  </mergeCells>
  <conditionalFormatting sqref="I7:I9">
    <cfRule type="containsBlanks" dxfId="11" priority="2">
      <formula>LEN(TRIM(I7))=0</formula>
    </cfRule>
  </conditionalFormatting>
  <conditionalFormatting sqref="J15">
    <cfRule type="containsText" dxfId="10" priority="1" operator="containsText" text="No">
      <formula>NOT(ISERROR(SEARCH("No",J15)))</formula>
    </cfRule>
  </conditionalFormatting>
  <dataValidations count="1">
    <dataValidation type="list" allowBlank="1" showInputMessage="1" showErrorMessage="1" sqref="J15:J16 I74 I79 J41:J51" xr:uid="{2A9FBF9B-6113-49AC-B84D-34E11E989D40}">
      <formula1>"Yes,No"</formula1>
    </dataValidation>
  </dataValidations>
  <printOptions horizontalCentered="1"/>
  <pageMargins left="0.7" right="0.7" top="0.75" bottom="0.75" header="0.3" footer="0.3"/>
  <pageSetup scale="47"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1650B1-E382-4D9D-84F3-7A5B9F5274BD}">
  <dimension ref="A1:AO86"/>
  <sheetViews>
    <sheetView showGridLines="0" zoomScale="90" zoomScaleNormal="90" workbookViewId="0">
      <selection activeCell="C9" sqref="C9"/>
    </sheetView>
  </sheetViews>
  <sheetFormatPr defaultColWidth="8.85546875" defaultRowHeight="15" x14ac:dyDescent="0.25"/>
  <cols>
    <col min="1" max="1" width="0.7109375" style="82" customWidth="1"/>
    <col min="2" max="2" width="17.5703125" style="82" customWidth="1"/>
    <col min="3" max="3" width="17" style="82" customWidth="1"/>
    <col min="4" max="4" width="22.5703125" style="82" customWidth="1"/>
    <col min="5" max="5" width="5.5703125" style="82" customWidth="1"/>
    <col min="6" max="6" width="11.140625" style="82" bestFit="1" customWidth="1"/>
    <col min="7" max="16" width="10.5703125" style="82" customWidth="1"/>
    <col min="17" max="19" width="11.5703125" style="82" customWidth="1"/>
    <col min="20" max="20" width="12.42578125" style="82" customWidth="1"/>
    <col min="21" max="21" width="13.85546875" style="82" bestFit="1" customWidth="1"/>
    <col min="22" max="22" width="21.5703125" style="82" customWidth="1"/>
    <col min="23" max="25" width="11" style="82" customWidth="1"/>
    <col min="26" max="26" width="11" style="20" customWidth="1"/>
    <col min="27" max="31" width="11" style="109" bestFit="1" customWidth="1"/>
    <col min="32" max="36" width="11" style="82" bestFit="1" customWidth="1"/>
    <col min="37" max="41" width="10.85546875" style="82" customWidth="1"/>
    <col min="42" max="16384" width="8.85546875" style="82"/>
  </cols>
  <sheetData>
    <row r="1" spans="1:41" ht="22.5" x14ac:dyDescent="0.25">
      <c r="B1" s="83" t="s">
        <v>59</v>
      </c>
      <c r="C1" s="84"/>
      <c r="K1" s="21"/>
      <c r="L1" s="21"/>
      <c r="M1" s="21"/>
      <c r="N1" s="21"/>
      <c r="O1" s="21"/>
      <c r="P1" s="21"/>
      <c r="Q1" s="21"/>
      <c r="R1" s="21"/>
      <c r="S1" s="21"/>
      <c r="T1" s="21"/>
      <c r="U1" s="21"/>
      <c r="V1" s="21"/>
      <c r="W1" s="21"/>
      <c r="X1" s="21"/>
      <c r="Y1" s="21"/>
      <c r="Z1" s="232"/>
    </row>
    <row r="2" spans="1:41" s="113" customFormat="1" ht="14.45" customHeight="1" x14ac:dyDescent="0.25">
      <c r="B2" s="134"/>
      <c r="C2" s="87"/>
      <c r="D2" s="87"/>
      <c r="E2" s="87"/>
      <c r="F2" s="87"/>
      <c r="K2" s="174"/>
      <c r="L2" s="174"/>
      <c r="M2" s="174"/>
      <c r="N2" s="174"/>
      <c r="O2" s="174"/>
      <c r="P2" s="174"/>
      <c r="Q2" s="174"/>
      <c r="R2" s="174"/>
      <c r="S2" s="174"/>
      <c r="T2" s="174"/>
      <c r="U2" s="174"/>
      <c r="V2" s="174"/>
      <c r="W2" s="174"/>
      <c r="X2" s="174"/>
      <c r="Y2" s="174"/>
      <c r="Z2" s="233"/>
      <c r="AA2" s="135"/>
      <c r="AB2" s="135"/>
      <c r="AC2" s="135"/>
      <c r="AD2" s="135"/>
      <c r="AE2" s="135"/>
    </row>
    <row r="3" spans="1:41" s="113" customFormat="1" ht="13.9" customHeight="1" x14ac:dyDescent="0.25">
      <c r="B3" s="133" t="s">
        <v>70</v>
      </c>
      <c r="C3" s="87"/>
      <c r="D3" s="87"/>
      <c r="E3" s="87"/>
      <c r="F3" s="87"/>
      <c r="K3" s="174"/>
      <c r="L3" s="174"/>
      <c r="M3" s="174"/>
      <c r="N3" s="174"/>
      <c r="O3" s="174"/>
      <c r="P3" s="174"/>
      <c r="Q3" s="174"/>
      <c r="R3" s="174"/>
      <c r="S3" s="174"/>
      <c r="T3" s="174"/>
      <c r="U3" s="174"/>
      <c r="V3" s="174"/>
      <c r="W3" s="174"/>
      <c r="X3" s="174"/>
      <c r="Y3" s="174"/>
      <c r="Z3" s="233"/>
      <c r="AA3" s="135"/>
      <c r="AB3" s="135"/>
      <c r="AC3" s="135"/>
      <c r="AD3" s="135"/>
      <c r="AE3" s="135"/>
    </row>
    <row r="4" spans="1:41" s="113" customFormat="1" ht="14.45" customHeight="1" x14ac:dyDescent="0.25">
      <c r="B4" s="134" t="s">
        <v>71</v>
      </c>
      <c r="C4" s="87"/>
      <c r="D4" s="87"/>
      <c r="E4" s="87"/>
      <c r="F4" s="87"/>
      <c r="K4" s="174"/>
      <c r="L4" s="174"/>
      <c r="M4" s="174"/>
      <c r="N4" s="174"/>
      <c r="O4" s="174"/>
      <c r="P4" s="174"/>
      <c r="Q4" s="174"/>
      <c r="R4" s="174"/>
      <c r="S4" s="174"/>
      <c r="T4" s="174"/>
      <c r="U4" s="174"/>
      <c r="V4" s="174"/>
      <c r="W4" s="174"/>
      <c r="X4" s="174"/>
      <c r="Y4" s="174"/>
      <c r="Z4" s="233"/>
      <c r="AA4" s="135"/>
      <c r="AB4" s="135"/>
      <c r="AC4" s="135"/>
      <c r="AD4" s="135"/>
      <c r="AE4" s="135"/>
    </row>
    <row r="5" spans="1:41" s="113" customFormat="1" ht="14.45" customHeight="1" x14ac:dyDescent="0.25">
      <c r="B5" s="134" t="s">
        <v>72</v>
      </c>
      <c r="C5" s="87"/>
      <c r="D5" s="87"/>
      <c r="E5" s="87"/>
      <c r="F5" s="87"/>
      <c r="K5" s="174"/>
      <c r="L5" s="174"/>
      <c r="M5" s="174"/>
      <c r="N5" s="174"/>
      <c r="O5" s="174"/>
      <c r="P5" s="174"/>
      <c r="Q5" s="174"/>
      <c r="R5" s="174"/>
      <c r="S5" s="174"/>
      <c r="T5" s="174"/>
      <c r="U5" s="174"/>
      <c r="V5" s="174"/>
      <c r="W5" s="174"/>
      <c r="X5" s="174"/>
      <c r="Y5" s="174"/>
      <c r="Z5" s="233"/>
      <c r="AA5" s="135"/>
      <c r="AB5" s="135"/>
      <c r="AC5" s="135"/>
      <c r="AD5" s="135"/>
      <c r="AE5" s="135"/>
    </row>
    <row r="6" spans="1:41" s="113" customFormat="1" ht="14.45" customHeight="1" x14ac:dyDescent="0.25">
      <c r="B6" s="134" t="s">
        <v>73</v>
      </c>
      <c r="C6" s="87"/>
      <c r="D6" s="87"/>
      <c r="E6" s="87"/>
      <c r="F6" s="87"/>
      <c r="K6" s="174"/>
      <c r="L6" s="174"/>
      <c r="M6" s="174"/>
      <c r="N6" s="174"/>
      <c r="O6" s="174"/>
      <c r="P6" s="174"/>
      <c r="Q6" s="174"/>
      <c r="R6" s="174"/>
      <c r="S6" s="174"/>
      <c r="T6" s="174"/>
      <c r="U6" s="174"/>
      <c r="V6" s="174"/>
      <c r="W6" s="174"/>
      <c r="X6" s="174"/>
      <c r="Y6" s="174"/>
      <c r="Z6" s="233"/>
      <c r="AA6" s="135"/>
      <c r="AB6" s="135"/>
      <c r="AC6" s="135"/>
      <c r="AD6" s="135"/>
      <c r="AE6" s="135"/>
    </row>
    <row r="7" spans="1:41" s="113" customFormat="1" ht="14.45" customHeight="1" x14ac:dyDescent="0.25">
      <c r="B7" s="141" t="s">
        <v>74</v>
      </c>
      <c r="C7" s="87"/>
      <c r="D7" s="87"/>
      <c r="E7" s="87"/>
      <c r="F7" s="87"/>
      <c r="K7" s="174"/>
      <c r="L7" s="174"/>
      <c r="M7" s="174"/>
      <c r="N7" s="174"/>
      <c r="O7" s="174"/>
      <c r="P7" s="174"/>
      <c r="Q7" s="174"/>
      <c r="R7" s="174"/>
      <c r="S7" s="174"/>
      <c r="T7" s="174"/>
      <c r="U7" s="174"/>
      <c r="V7" s="174"/>
      <c r="W7" s="174"/>
      <c r="X7" s="174"/>
      <c r="Y7" s="174"/>
      <c r="Z7" s="233"/>
      <c r="AA7" s="135"/>
      <c r="AB7" s="135"/>
      <c r="AC7" s="135"/>
      <c r="AD7" s="135"/>
      <c r="AE7" s="135"/>
    </row>
    <row r="8" spans="1:41" ht="14.45" customHeight="1" x14ac:dyDescent="0.25">
      <c r="B8" s="86"/>
      <c r="C8" s="85"/>
      <c r="D8" s="85"/>
      <c r="E8" s="85"/>
      <c r="F8" s="85"/>
      <c r="K8" s="21"/>
      <c r="L8" s="21"/>
      <c r="M8" s="21"/>
      <c r="N8" s="21"/>
      <c r="O8" s="21"/>
      <c r="P8" s="21"/>
      <c r="Q8" s="21"/>
      <c r="R8" s="21"/>
      <c r="S8" s="21"/>
      <c r="T8" s="21"/>
      <c r="U8" s="21"/>
      <c r="V8" s="21"/>
      <c r="W8" s="21"/>
      <c r="X8" s="21"/>
      <c r="Y8" s="21"/>
      <c r="Z8" s="232"/>
    </row>
    <row r="9" spans="1:41" ht="14.45" customHeight="1" x14ac:dyDescent="0.25">
      <c r="A9" s="20"/>
      <c r="B9" s="24" t="s">
        <v>1</v>
      </c>
      <c r="C9" s="111"/>
      <c r="D9" s="111"/>
      <c r="E9" s="111"/>
      <c r="F9" s="87"/>
      <c r="G9" s="113"/>
      <c r="H9" s="21"/>
      <c r="I9" s="21"/>
      <c r="J9" s="21"/>
      <c r="K9" s="21"/>
      <c r="L9" s="212"/>
      <c r="M9" s="109"/>
      <c r="N9" s="109"/>
      <c r="O9" s="109"/>
      <c r="P9" s="21"/>
      <c r="Q9" s="212"/>
      <c r="R9" s="109"/>
      <c r="S9" s="109"/>
      <c r="T9" s="109"/>
      <c r="U9" s="109"/>
      <c r="V9" s="109"/>
      <c r="AA9" s="82"/>
      <c r="AB9" s="82"/>
      <c r="AC9" s="82"/>
      <c r="AD9" s="82"/>
      <c r="AE9" s="82"/>
    </row>
    <row r="10" spans="1:41" x14ac:dyDescent="0.25">
      <c r="A10" s="20"/>
      <c r="B10" s="24" t="s">
        <v>3</v>
      </c>
      <c r="C10" s="114"/>
      <c r="D10" s="114"/>
      <c r="E10" s="114"/>
      <c r="F10" s="113"/>
      <c r="G10" s="113"/>
      <c r="H10" s="21"/>
      <c r="I10" s="21"/>
      <c r="J10" s="21"/>
      <c r="K10" s="21"/>
      <c r="L10" s="212"/>
      <c r="M10" s="109"/>
      <c r="N10" s="109"/>
      <c r="O10" s="109"/>
      <c r="P10" s="21"/>
      <c r="Q10" s="212"/>
      <c r="R10" s="109"/>
      <c r="S10" s="109"/>
      <c r="T10" s="109"/>
      <c r="U10" s="109"/>
      <c r="V10" s="109"/>
      <c r="AA10" s="82"/>
      <c r="AB10" s="82"/>
      <c r="AC10" s="82"/>
      <c r="AD10" s="82"/>
      <c r="AE10" s="82"/>
    </row>
    <row r="11" spans="1:41" x14ac:dyDescent="0.25">
      <c r="A11" s="20"/>
      <c r="B11" s="24" t="s">
        <v>5</v>
      </c>
      <c r="C11" s="381"/>
      <c r="D11" s="114"/>
      <c r="E11" s="114"/>
      <c r="F11" s="113"/>
      <c r="G11" s="113"/>
      <c r="H11" s="21"/>
      <c r="I11" s="21"/>
      <c r="J11" s="21"/>
      <c r="K11" s="21"/>
      <c r="L11" s="21"/>
      <c r="M11" s="109"/>
      <c r="N11" s="109"/>
      <c r="O11" s="109"/>
      <c r="P11" s="21"/>
      <c r="Q11" s="21"/>
      <c r="R11" s="109"/>
      <c r="S11" s="109"/>
      <c r="T11" s="109"/>
      <c r="U11" s="109"/>
      <c r="V11" s="109"/>
      <c r="W11" s="109"/>
      <c r="AA11" s="82"/>
      <c r="AB11" s="82"/>
      <c r="AC11" s="82"/>
      <c r="AD11" s="82"/>
      <c r="AE11" s="82"/>
    </row>
    <row r="12" spans="1:41" x14ac:dyDescent="0.25">
      <c r="A12" s="20"/>
      <c r="B12" s="198" t="s">
        <v>7</v>
      </c>
      <c r="C12" s="382"/>
      <c r="D12" s="114"/>
      <c r="E12" s="114"/>
      <c r="F12" s="113"/>
      <c r="G12" s="113"/>
      <c r="H12" s="21"/>
      <c r="I12" s="21"/>
      <c r="J12" s="21"/>
      <c r="K12" s="21"/>
      <c r="L12" s="583" t="s">
        <v>150</v>
      </c>
      <c r="M12" s="583"/>
      <c r="N12" s="583"/>
      <c r="O12" s="583"/>
      <c r="P12" s="583"/>
      <c r="Q12" s="21"/>
      <c r="R12" s="109"/>
      <c r="S12" s="109"/>
      <c r="T12" s="109"/>
      <c r="U12" s="109"/>
      <c r="V12" s="109"/>
      <c r="W12" s="109"/>
      <c r="AA12" s="82"/>
      <c r="AB12" s="82"/>
      <c r="AC12" s="82"/>
      <c r="AD12" s="82"/>
      <c r="AE12" s="82"/>
    </row>
    <row r="13" spans="1:41" x14ac:dyDescent="0.25">
      <c r="A13" s="20"/>
      <c r="B13" s="198" t="s">
        <v>9</v>
      </c>
      <c r="C13" s="382"/>
      <c r="D13" s="114"/>
      <c r="E13" s="114"/>
      <c r="F13" s="113"/>
      <c r="G13" s="113"/>
      <c r="H13" s="113"/>
      <c r="I13" s="113"/>
      <c r="J13" s="113"/>
      <c r="K13" s="113"/>
      <c r="L13" s="583" t="s">
        <v>76</v>
      </c>
      <c r="M13" s="583"/>
      <c r="N13" s="583"/>
      <c r="O13" s="583"/>
      <c r="P13" s="583"/>
      <c r="Q13" s="163"/>
      <c r="R13" s="163"/>
      <c r="S13" s="163"/>
      <c r="T13" s="163"/>
    </row>
    <row r="14" spans="1:41" ht="15.75" thickBot="1" x14ac:dyDescent="0.3">
      <c r="A14" s="20"/>
      <c r="B14" s="198"/>
      <c r="C14" s="232"/>
      <c r="D14" s="141"/>
      <c r="E14" s="141"/>
      <c r="F14" s="113"/>
      <c r="G14" s="113"/>
      <c r="H14" s="113"/>
      <c r="I14" s="113"/>
      <c r="J14" s="113"/>
      <c r="K14" s="113"/>
      <c r="L14" s="584" t="s">
        <v>77</v>
      </c>
      <c r="M14" s="584"/>
      <c r="N14" s="584"/>
      <c r="O14" s="584"/>
      <c r="P14" s="584"/>
      <c r="Q14" s="163"/>
      <c r="R14" s="163"/>
      <c r="S14" s="163"/>
      <c r="T14" s="163"/>
    </row>
    <row r="15" spans="1:41" ht="19.899999999999999" customHeight="1" x14ac:dyDescent="0.25">
      <c r="B15" s="292" t="s">
        <v>151</v>
      </c>
      <c r="C15" s="293"/>
      <c r="D15" s="293"/>
      <c r="E15" s="293"/>
      <c r="F15" s="261" t="s">
        <v>79</v>
      </c>
      <c r="G15" s="283" t="s">
        <v>152</v>
      </c>
      <c r="H15" s="283"/>
      <c r="I15" s="283"/>
      <c r="J15" s="283"/>
      <c r="K15" s="284"/>
      <c r="L15" s="269" t="s">
        <v>81</v>
      </c>
      <c r="M15" s="269"/>
      <c r="N15" s="269"/>
      <c r="O15" s="269"/>
      <c r="P15" s="270"/>
      <c r="Q15" s="575" t="s">
        <v>82</v>
      </c>
      <c r="R15" s="576"/>
      <c r="S15" s="576"/>
      <c r="T15" s="576"/>
      <c r="U15" s="576"/>
      <c r="V15" s="577"/>
      <c r="W15" s="269" t="s">
        <v>153</v>
      </c>
      <c r="X15" s="269"/>
      <c r="Y15" s="269"/>
      <c r="Z15" s="270"/>
      <c r="AA15" s="578" t="s">
        <v>83</v>
      </c>
      <c r="AB15" s="579"/>
      <c r="AC15" s="579"/>
      <c r="AD15" s="579"/>
      <c r="AE15" s="580"/>
      <c r="AF15" s="578" t="s">
        <v>84</v>
      </c>
      <c r="AG15" s="579"/>
      <c r="AH15" s="579"/>
      <c r="AI15" s="579"/>
      <c r="AJ15" s="580"/>
      <c r="AK15" s="578" t="s">
        <v>85</v>
      </c>
      <c r="AL15" s="579"/>
      <c r="AM15" s="579"/>
      <c r="AN15" s="579"/>
      <c r="AO15" s="580"/>
    </row>
    <row r="16" spans="1:41" ht="51" x14ac:dyDescent="0.25">
      <c r="B16" s="262" t="s">
        <v>86</v>
      </c>
      <c r="C16" s="585" t="s">
        <v>87</v>
      </c>
      <c r="D16" s="585"/>
      <c r="E16" s="585"/>
      <c r="F16" s="263" t="s">
        <v>90</v>
      </c>
      <c r="G16" s="291" t="s">
        <v>91</v>
      </c>
      <c r="H16" s="285" t="s">
        <v>92</v>
      </c>
      <c r="I16" s="285" t="s">
        <v>93</v>
      </c>
      <c r="J16" s="285" t="s">
        <v>94</v>
      </c>
      <c r="K16" s="287" t="s">
        <v>95</v>
      </c>
      <c r="L16" s="271" t="s">
        <v>91</v>
      </c>
      <c r="M16" s="272" t="s">
        <v>92</v>
      </c>
      <c r="N16" s="272" t="s">
        <v>93</v>
      </c>
      <c r="O16" s="272" t="s">
        <v>94</v>
      </c>
      <c r="P16" s="273" t="s">
        <v>95</v>
      </c>
      <c r="Q16" s="274" t="s">
        <v>96</v>
      </c>
      <c r="R16" s="127" t="s">
        <v>97</v>
      </c>
      <c r="S16" s="127" t="s">
        <v>98</v>
      </c>
      <c r="T16" s="127" t="s">
        <v>99</v>
      </c>
      <c r="U16" s="127" t="s">
        <v>100</v>
      </c>
      <c r="V16" s="128" t="s">
        <v>101</v>
      </c>
      <c r="W16" s="271" t="s">
        <v>18</v>
      </c>
      <c r="X16" s="272" t="s">
        <v>154</v>
      </c>
      <c r="Y16" s="272" t="s">
        <v>155</v>
      </c>
      <c r="Z16" s="273" t="s">
        <v>156</v>
      </c>
      <c r="AA16" s="262" t="s">
        <v>91</v>
      </c>
      <c r="AB16" s="214" t="s">
        <v>92</v>
      </c>
      <c r="AC16" s="214" t="s">
        <v>93</v>
      </c>
      <c r="AD16" s="214" t="s">
        <v>94</v>
      </c>
      <c r="AE16" s="215" t="s">
        <v>95</v>
      </c>
      <c r="AF16" s="214" t="s">
        <v>91</v>
      </c>
      <c r="AG16" s="214" t="s">
        <v>92</v>
      </c>
      <c r="AH16" s="214" t="s">
        <v>93</v>
      </c>
      <c r="AI16" s="214" t="s">
        <v>94</v>
      </c>
      <c r="AJ16" s="215" t="s">
        <v>95</v>
      </c>
      <c r="AK16" s="214" t="s">
        <v>91</v>
      </c>
      <c r="AL16" s="214" t="s">
        <v>92</v>
      </c>
      <c r="AM16" s="214" t="s">
        <v>93</v>
      </c>
      <c r="AN16" s="214" t="s">
        <v>94</v>
      </c>
      <c r="AO16" s="215" t="s">
        <v>95</v>
      </c>
    </row>
    <row r="17" spans="1:41" x14ac:dyDescent="0.25">
      <c r="B17" s="237" t="s">
        <v>31</v>
      </c>
      <c r="C17" s="238" t="s">
        <v>32</v>
      </c>
      <c r="D17" s="239"/>
      <c r="E17" s="240"/>
      <c r="F17" s="241">
        <v>60</v>
      </c>
      <c r="G17" s="242">
        <v>100</v>
      </c>
      <c r="H17" s="243">
        <v>200</v>
      </c>
      <c r="I17" s="243">
        <v>300</v>
      </c>
      <c r="J17" s="243">
        <v>0</v>
      </c>
      <c r="K17" s="244">
        <v>0</v>
      </c>
      <c r="L17" s="242">
        <v>20</v>
      </c>
      <c r="M17" s="243">
        <v>25</v>
      </c>
      <c r="N17" s="243">
        <v>25</v>
      </c>
      <c r="O17" s="243">
        <v>0</v>
      </c>
      <c r="P17" s="244">
        <v>0</v>
      </c>
      <c r="Q17" s="245">
        <v>100</v>
      </c>
      <c r="R17" s="246">
        <v>0</v>
      </c>
      <c r="S17" s="236">
        <v>0</v>
      </c>
      <c r="T17" s="236">
        <f>R17+S17</f>
        <v>0</v>
      </c>
      <c r="U17" s="251" t="s">
        <v>104</v>
      </c>
      <c r="V17" s="247"/>
      <c r="W17" s="294"/>
      <c r="X17" s="243">
        <v>25</v>
      </c>
      <c r="Y17" s="243">
        <v>25</v>
      </c>
      <c r="Z17" s="244">
        <v>0</v>
      </c>
      <c r="AA17" s="248">
        <f t="shared" ref="AA17:AA22" si="0">IF($G17&lt;1,0,(($G17+$L17)*$F17)+$Q17+$T17)</f>
        <v>7300</v>
      </c>
      <c r="AB17" s="236">
        <f t="shared" ref="AB17:AB22" si="1">IF($H17&lt;1,0,(($H17+$M17)*$F17)+$Q17+$T17)</f>
        <v>13600</v>
      </c>
      <c r="AC17" s="236">
        <f t="shared" ref="AC17:AC22" si="2">IF($I17&lt;1,0,(($I17+$N17)*$F17)+$Q17+$T17)</f>
        <v>19600</v>
      </c>
      <c r="AD17" s="236">
        <f t="shared" ref="AD17:AD22" si="3">IF($J17&lt;1,0,(($J17+$O17)*$F17)+$Q17+$T17)</f>
        <v>0</v>
      </c>
      <c r="AE17" s="249">
        <f t="shared" ref="AE17:AE22" si="4">IF($K17&lt;1,0,(($K17+$P17)*$F17)+$Q17+$T17)</f>
        <v>0</v>
      </c>
      <c r="AF17" s="236">
        <f t="shared" ref="AF17:AF22" si="5">IF($G17&lt;1,0,(($G17+$L17)*$F17)+$Q17+$R17)</f>
        <v>7300</v>
      </c>
      <c r="AG17" s="236">
        <f t="shared" ref="AG17:AG22" si="6">IF($H17&lt;1,0,(($H17+$M17)*$F17)+$Q17+$R17)</f>
        <v>13600</v>
      </c>
      <c r="AH17" s="236">
        <f t="shared" ref="AH17:AH22" si="7">IF($I17&lt;1,0,(($I17+$N17)*$F17)+$Q17+$R17)</f>
        <v>19600</v>
      </c>
      <c r="AI17" s="236">
        <f t="shared" ref="AI17:AI22" si="8">IF($J17&lt;1,0,(($J17+$O17)*$F17)+$Q17+$R17)</f>
        <v>0</v>
      </c>
      <c r="AJ17" s="249">
        <f t="shared" ref="AJ17:AJ22" si="9">IF($K17&lt;1,0,(($K17+$P17)*$F17)+$Q17+$R17)</f>
        <v>0</v>
      </c>
      <c r="AK17" s="236">
        <f>AA17-AF17</f>
        <v>0</v>
      </c>
      <c r="AL17" s="236">
        <f>AB17-AG17</f>
        <v>0</v>
      </c>
      <c r="AM17" s="236">
        <f t="shared" ref="AM17:AM22" si="10">AC17-AH17</f>
        <v>0</v>
      </c>
      <c r="AN17" s="236">
        <f t="shared" ref="AN17:AN22" si="11">AD17-AI17</f>
        <v>0</v>
      </c>
      <c r="AO17" s="249">
        <f>AE17-AJ17</f>
        <v>0</v>
      </c>
    </row>
    <row r="18" spans="1:41" x14ac:dyDescent="0.25">
      <c r="B18" s="237" t="s">
        <v>31</v>
      </c>
      <c r="C18" s="238" t="s">
        <v>32</v>
      </c>
      <c r="D18" s="239"/>
      <c r="E18" s="240"/>
      <c r="F18" s="241">
        <v>60</v>
      </c>
      <c r="G18" s="242">
        <v>0</v>
      </c>
      <c r="H18" s="243">
        <v>0</v>
      </c>
      <c r="I18" s="243">
        <v>0</v>
      </c>
      <c r="J18" s="243">
        <v>400</v>
      </c>
      <c r="K18" s="244">
        <v>500</v>
      </c>
      <c r="L18" s="242">
        <v>0</v>
      </c>
      <c r="M18" s="243">
        <v>0</v>
      </c>
      <c r="N18" s="243">
        <v>0</v>
      </c>
      <c r="O18" s="243">
        <v>25</v>
      </c>
      <c r="P18" s="244">
        <v>40</v>
      </c>
      <c r="Q18" s="245">
        <v>100</v>
      </c>
      <c r="R18" s="236">
        <v>2000</v>
      </c>
      <c r="S18" s="236">
        <v>0</v>
      </c>
      <c r="T18" s="236">
        <f t="shared" ref="T18:T22" si="12">R18+S18</f>
        <v>2000</v>
      </c>
      <c r="U18" s="251" t="s">
        <v>104</v>
      </c>
      <c r="V18" s="247"/>
      <c r="W18" s="294"/>
      <c r="X18" s="243">
        <v>0</v>
      </c>
      <c r="Y18" s="243">
        <v>0</v>
      </c>
      <c r="Z18" s="244">
        <v>40</v>
      </c>
      <c r="AA18" s="248">
        <f t="shared" si="0"/>
        <v>0</v>
      </c>
      <c r="AB18" s="236">
        <f t="shared" si="1"/>
        <v>0</v>
      </c>
      <c r="AC18" s="236">
        <f t="shared" si="2"/>
        <v>0</v>
      </c>
      <c r="AD18" s="236">
        <f t="shared" si="3"/>
        <v>27600</v>
      </c>
      <c r="AE18" s="249">
        <f t="shared" si="4"/>
        <v>34500</v>
      </c>
      <c r="AF18" s="236">
        <f t="shared" si="5"/>
        <v>0</v>
      </c>
      <c r="AG18" s="236">
        <f t="shared" si="6"/>
        <v>0</v>
      </c>
      <c r="AH18" s="236">
        <f t="shared" si="7"/>
        <v>0</v>
      </c>
      <c r="AI18" s="236">
        <f t="shared" si="8"/>
        <v>27600</v>
      </c>
      <c r="AJ18" s="249">
        <f t="shared" si="9"/>
        <v>34500</v>
      </c>
      <c r="AK18" s="236">
        <f t="shared" ref="AK18:AK22" si="13">AA18-AF18</f>
        <v>0</v>
      </c>
      <c r="AL18" s="236">
        <f t="shared" ref="AL18:AL22" si="14">AB18-AG18</f>
        <v>0</v>
      </c>
      <c r="AM18" s="236">
        <f t="shared" si="10"/>
        <v>0</v>
      </c>
      <c r="AN18" s="236">
        <f t="shared" si="11"/>
        <v>0</v>
      </c>
      <c r="AO18" s="249">
        <f t="shared" ref="AO18:AO22" si="15">AE18-AJ18</f>
        <v>0</v>
      </c>
    </row>
    <row r="19" spans="1:41" x14ac:dyDescent="0.25">
      <c r="B19" s="218"/>
      <c r="C19" s="219"/>
      <c r="D19" s="220"/>
      <c r="E19" s="221"/>
      <c r="F19" s="222"/>
      <c r="G19" s="223"/>
      <c r="H19" s="224"/>
      <c r="I19" s="224"/>
      <c r="J19" s="224"/>
      <c r="K19" s="225"/>
      <c r="L19" s="223"/>
      <c r="M19" s="224"/>
      <c r="N19" s="224"/>
      <c r="O19" s="224"/>
      <c r="P19" s="225"/>
      <c r="Q19" s="226"/>
      <c r="R19" s="227"/>
      <c r="S19" s="227"/>
      <c r="T19" s="228">
        <f t="shared" si="12"/>
        <v>0</v>
      </c>
      <c r="U19" s="252"/>
      <c r="V19" s="250"/>
      <c r="W19" s="295"/>
      <c r="X19" s="224"/>
      <c r="Y19" s="224"/>
      <c r="Z19" s="225"/>
      <c r="AA19" s="229">
        <f t="shared" si="0"/>
        <v>0</v>
      </c>
      <c r="AB19" s="228">
        <f t="shared" si="1"/>
        <v>0</v>
      </c>
      <c r="AC19" s="228">
        <f t="shared" si="2"/>
        <v>0</v>
      </c>
      <c r="AD19" s="228">
        <f t="shared" si="3"/>
        <v>0</v>
      </c>
      <c r="AE19" s="230">
        <f t="shared" si="4"/>
        <v>0</v>
      </c>
      <c r="AF19" s="228">
        <f t="shared" si="5"/>
        <v>0</v>
      </c>
      <c r="AG19" s="228">
        <f t="shared" si="6"/>
        <v>0</v>
      </c>
      <c r="AH19" s="228">
        <f t="shared" si="7"/>
        <v>0</v>
      </c>
      <c r="AI19" s="228">
        <f t="shared" si="8"/>
        <v>0</v>
      </c>
      <c r="AJ19" s="230">
        <f t="shared" si="9"/>
        <v>0</v>
      </c>
      <c r="AK19" s="228">
        <f t="shared" si="13"/>
        <v>0</v>
      </c>
      <c r="AL19" s="228">
        <f t="shared" si="14"/>
        <v>0</v>
      </c>
      <c r="AM19" s="228">
        <f t="shared" si="10"/>
        <v>0</v>
      </c>
      <c r="AN19" s="228">
        <f t="shared" si="11"/>
        <v>0</v>
      </c>
      <c r="AO19" s="230">
        <f t="shared" si="15"/>
        <v>0</v>
      </c>
    </row>
    <row r="20" spans="1:41" x14ac:dyDescent="0.25">
      <c r="B20" s="199"/>
      <c r="C20" s="200"/>
      <c r="D20" s="201"/>
      <c r="E20" s="202"/>
      <c r="F20" s="216"/>
      <c r="G20" s="136"/>
      <c r="H20" s="118"/>
      <c r="I20" s="118"/>
      <c r="J20" s="118"/>
      <c r="K20" s="116"/>
      <c r="L20" s="136"/>
      <c r="M20" s="118"/>
      <c r="N20" s="118"/>
      <c r="O20" s="118"/>
      <c r="P20" s="116"/>
      <c r="Q20" s="117"/>
      <c r="R20" s="120"/>
      <c r="S20" s="120"/>
      <c r="T20" s="121">
        <f t="shared" si="12"/>
        <v>0</v>
      </c>
      <c r="U20" s="253"/>
      <c r="V20" s="234"/>
      <c r="W20" s="296"/>
      <c r="X20" s="118"/>
      <c r="Y20" s="118"/>
      <c r="Z20" s="116"/>
      <c r="AA20" s="129">
        <f t="shared" si="0"/>
        <v>0</v>
      </c>
      <c r="AB20" s="121">
        <f t="shared" si="1"/>
        <v>0</v>
      </c>
      <c r="AC20" s="121">
        <f t="shared" si="2"/>
        <v>0</v>
      </c>
      <c r="AD20" s="121">
        <f t="shared" si="3"/>
        <v>0</v>
      </c>
      <c r="AE20" s="130">
        <f t="shared" si="4"/>
        <v>0</v>
      </c>
      <c r="AF20" s="121">
        <f t="shared" si="5"/>
        <v>0</v>
      </c>
      <c r="AG20" s="121">
        <f t="shared" si="6"/>
        <v>0</v>
      </c>
      <c r="AH20" s="121">
        <f t="shared" si="7"/>
        <v>0</v>
      </c>
      <c r="AI20" s="121">
        <f t="shared" si="8"/>
        <v>0</v>
      </c>
      <c r="AJ20" s="130">
        <f t="shared" si="9"/>
        <v>0</v>
      </c>
      <c r="AK20" s="121">
        <f t="shared" si="13"/>
        <v>0</v>
      </c>
      <c r="AL20" s="121">
        <f t="shared" si="14"/>
        <v>0</v>
      </c>
      <c r="AM20" s="121">
        <f t="shared" si="10"/>
        <v>0</v>
      </c>
      <c r="AN20" s="121">
        <f t="shared" si="11"/>
        <v>0</v>
      </c>
      <c r="AO20" s="130">
        <f t="shared" si="15"/>
        <v>0</v>
      </c>
    </row>
    <row r="21" spans="1:41" x14ac:dyDescent="0.25">
      <c r="B21" s="199"/>
      <c r="C21" s="200"/>
      <c r="D21" s="201"/>
      <c r="E21" s="202"/>
      <c r="F21" s="216"/>
      <c r="G21" s="136"/>
      <c r="H21" s="118"/>
      <c r="I21" s="118"/>
      <c r="J21" s="118"/>
      <c r="K21" s="116"/>
      <c r="L21" s="136"/>
      <c r="M21" s="118"/>
      <c r="N21" s="118"/>
      <c r="O21" s="118"/>
      <c r="P21" s="116"/>
      <c r="Q21" s="117"/>
      <c r="R21" s="120"/>
      <c r="S21" s="120"/>
      <c r="T21" s="121">
        <f t="shared" si="12"/>
        <v>0</v>
      </c>
      <c r="U21" s="253"/>
      <c r="V21" s="234"/>
      <c r="W21" s="296"/>
      <c r="X21" s="118"/>
      <c r="Y21" s="118"/>
      <c r="Z21" s="116"/>
      <c r="AA21" s="129">
        <f t="shared" si="0"/>
        <v>0</v>
      </c>
      <c r="AB21" s="121">
        <f t="shared" si="1"/>
        <v>0</v>
      </c>
      <c r="AC21" s="121">
        <f t="shared" si="2"/>
        <v>0</v>
      </c>
      <c r="AD21" s="121">
        <f t="shared" si="3"/>
        <v>0</v>
      </c>
      <c r="AE21" s="130">
        <f t="shared" si="4"/>
        <v>0</v>
      </c>
      <c r="AF21" s="121">
        <f t="shared" si="5"/>
        <v>0</v>
      </c>
      <c r="AG21" s="121">
        <f t="shared" si="6"/>
        <v>0</v>
      </c>
      <c r="AH21" s="121">
        <f t="shared" si="7"/>
        <v>0</v>
      </c>
      <c r="AI21" s="121">
        <f t="shared" si="8"/>
        <v>0</v>
      </c>
      <c r="AJ21" s="130">
        <f t="shared" si="9"/>
        <v>0</v>
      </c>
      <c r="AK21" s="121">
        <f t="shared" si="13"/>
        <v>0</v>
      </c>
      <c r="AL21" s="121">
        <f t="shared" si="14"/>
        <v>0</v>
      </c>
      <c r="AM21" s="121">
        <f t="shared" si="10"/>
        <v>0</v>
      </c>
      <c r="AN21" s="121">
        <f t="shared" si="11"/>
        <v>0</v>
      </c>
      <c r="AO21" s="130">
        <f t="shared" si="15"/>
        <v>0</v>
      </c>
    </row>
    <row r="22" spans="1:41" ht="15.75" thickBot="1" x14ac:dyDescent="0.3">
      <c r="B22" s="367"/>
      <c r="C22" s="207"/>
      <c r="D22" s="208"/>
      <c r="E22" s="209"/>
      <c r="F22" s="217"/>
      <c r="G22" s="137"/>
      <c r="H22" s="124"/>
      <c r="I22" s="124"/>
      <c r="J22" s="124"/>
      <c r="K22" s="122"/>
      <c r="L22" s="137"/>
      <c r="M22" s="124"/>
      <c r="N22" s="124"/>
      <c r="O22" s="124"/>
      <c r="P22" s="122"/>
      <c r="Q22" s="123"/>
      <c r="R22" s="368"/>
      <c r="S22" s="125"/>
      <c r="T22" s="126">
        <f t="shared" si="12"/>
        <v>0</v>
      </c>
      <c r="U22" s="254"/>
      <c r="V22" s="235"/>
      <c r="W22" s="369"/>
      <c r="X22" s="124"/>
      <c r="Y22" s="124"/>
      <c r="Z22" s="122"/>
      <c r="AA22" s="131">
        <f t="shared" si="0"/>
        <v>0</v>
      </c>
      <c r="AB22" s="126">
        <f t="shared" si="1"/>
        <v>0</v>
      </c>
      <c r="AC22" s="126">
        <f t="shared" si="2"/>
        <v>0</v>
      </c>
      <c r="AD22" s="126">
        <f t="shared" si="3"/>
        <v>0</v>
      </c>
      <c r="AE22" s="132">
        <f t="shared" si="4"/>
        <v>0</v>
      </c>
      <c r="AF22" s="126">
        <f t="shared" si="5"/>
        <v>0</v>
      </c>
      <c r="AG22" s="126">
        <f t="shared" si="6"/>
        <v>0</v>
      </c>
      <c r="AH22" s="126">
        <f t="shared" si="7"/>
        <v>0</v>
      </c>
      <c r="AI22" s="126">
        <f t="shared" si="8"/>
        <v>0</v>
      </c>
      <c r="AJ22" s="132">
        <f t="shared" si="9"/>
        <v>0</v>
      </c>
      <c r="AK22" s="126">
        <f t="shared" si="13"/>
        <v>0</v>
      </c>
      <c r="AL22" s="126">
        <f t="shared" si="14"/>
        <v>0</v>
      </c>
      <c r="AM22" s="126">
        <f t="shared" si="10"/>
        <v>0</v>
      </c>
      <c r="AN22" s="126">
        <f t="shared" si="11"/>
        <v>0</v>
      </c>
      <c r="AO22" s="132">
        <f t="shared" si="15"/>
        <v>0</v>
      </c>
    </row>
    <row r="23" spans="1:41" x14ac:dyDescent="0.25">
      <c r="A23" s="20"/>
      <c r="B23" s="198"/>
      <c r="C23" s="232"/>
      <c r="D23" s="141"/>
      <c r="E23" s="141"/>
      <c r="F23" s="113"/>
      <c r="G23" s="113"/>
      <c r="H23" s="113"/>
      <c r="I23" s="113"/>
      <c r="J23" s="113"/>
      <c r="K23" s="113"/>
      <c r="P23" s="163"/>
      <c r="Q23" s="163"/>
      <c r="R23" s="163"/>
      <c r="S23" s="163"/>
      <c r="T23" s="163"/>
    </row>
    <row r="24" spans="1:41" x14ac:dyDescent="0.25">
      <c r="B24" s="231"/>
    </row>
    <row r="25" spans="1:41" s="96" customFormat="1" ht="13.5" thickBot="1" x14ac:dyDescent="0.3">
      <c r="Z25" s="143"/>
      <c r="AA25" s="110"/>
      <c r="AB25" s="110"/>
      <c r="AC25" s="110"/>
      <c r="AD25" s="110"/>
      <c r="AE25" s="110"/>
    </row>
    <row r="26" spans="1:41" ht="19.899999999999999" customHeight="1" x14ac:dyDescent="0.25">
      <c r="B26" s="292" t="s">
        <v>157</v>
      </c>
      <c r="C26" s="293"/>
      <c r="D26" s="293"/>
      <c r="E26" s="529"/>
      <c r="F26" s="261" t="s">
        <v>79</v>
      </c>
      <c r="G26" s="283" t="s">
        <v>158</v>
      </c>
      <c r="H26" s="283"/>
      <c r="I26" s="283"/>
      <c r="J26" s="283"/>
      <c r="K26" s="284"/>
      <c r="L26" s="269" t="s">
        <v>81</v>
      </c>
      <c r="M26" s="269"/>
      <c r="N26" s="269"/>
      <c r="O26" s="269"/>
      <c r="P26" s="270"/>
      <c r="Q26" s="575" t="s">
        <v>82</v>
      </c>
      <c r="R26" s="576"/>
      <c r="S26" s="576"/>
      <c r="T26" s="576"/>
      <c r="U26" s="576"/>
      <c r="V26" s="577"/>
      <c r="W26" s="578" t="s">
        <v>83</v>
      </c>
      <c r="X26" s="579"/>
      <c r="Y26" s="579"/>
      <c r="Z26" s="579"/>
      <c r="AA26" s="580"/>
      <c r="AB26" s="578" t="s">
        <v>84</v>
      </c>
      <c r="AC26" s="579"/>
      <c r="AD26" s="579"/>
      <c r="AE26" s="579"/>
      <c r="AF26" s="580"/>
      <c r="AG26" s="578" t="s">
        <v>85</v>
      </c>
      <c r="AH26" s="579"/>
      <c r="AI26" s="579"/>
      <c r="AJ26" s="579"/>
      <c r="AK26" s="580"/>
    </row>
    <row r="27" spans="1:41" ht="51" x14ac:dyDescent="0.25">
      <c r="B27" s="262" t="s">
        <v>88</v>
      </c>
      <c r="C27" s="585" t="s">
        <v>89</v>
      </c>
      <c r="D27" s="585"/>
      <c r="E27" s="594"/>
      <c r="F27" s="263" t="s">
        <v>90</v>
      </c>
      <c r="G27" s="291" t="s">
        <v>91</v>
      </c>
      <c r="H27" s="285" t="s">
        <v>92</v>
      </c>
      <c r="I27" s="285" t="s">
        <v>93</v>
      </c>
      <c r="J27" s="285" t="s">
        <v>94</v>
      </c>
      <c r="K27" s="287" t="s">
        <v>95</v>
      </c>
      <c r="L27" s="271" t="s">
        <v>91</v>
      </c>
      <c r="M27" s="272" t="s">
        <v>92</v>
      </c>
      <c r="N27" s="272" t="s">
        <v>93</v>
      </c>
      <c r="O27" s="272" t="s">
        <v>94</v>
      </c>
      <c r="P27" s="273" t="s">
        <v>95</v>
      </c>
      <c r="Q27" s="274" t="s">
        <v>96</v>
      </c>
      <c r="R27" s="127" t="s">
        <v>97</v>
      </c>
      <c r="S27" s="127" t="s">
        <v>98</v>
      </c>
      <c r="T27" s="127" t="s">
        <v>99</v>
      </c>
      <c r="U27" s="127" t="s">
        <v>100</v>
      </c>
      <c r="V27" s="128" t="s">
        <v>101</v>
      </c>
      <c r="W27" s="262" t="s">
        <v>91</v>
      </c>
      <c r="X27" s="214" t="s">
        <v>92</v>
      </c>
      <c r="Y27" s="214" t="s">
        <v>93</v>
      </c>
      <c r="Z27" s="214" t="s">
        <v>94</v>
      </c>
      <c r="AA27" s="215" t="s">
        <v>95</v>
      </c>
      <c r="AB27" s="214" t="s">
        <v>91</v>
      </c>
      <c r="AC27" s="214" t="s">
        <v>92</v>
      </c>
      <c r="AD27" s="214" t="s">
        <v>93</v>
      </c>
      <c r="AE27" s="214" t="s">
        <v>94</v>
      </c>
      <c r="AF27" s="215" t="s">
        <v>95</v>
      </c>
      <c r="AG27" s="214" t="s">
        <v>91</v>
      </c>
      <c r="AH27" s="214" t="s">
        <v>92</v>
      </c>
      <c r="AI27" s="214" t="s">
        <v>93</v>
      </c>
      <c r="AJ27" s="214" t="s">
        <v>94</v>
      </c>
      <c r="AK27" s="215" t="s">
        <v>95</v>
      </c>
    </row>
    <row r="28" spans="1:41" x14ac:dyDescent="0.25">
      <c r="B28" s="237" t="s">
        <v>65</v>
      </c>
      <c r="C28" s="238" t="s">
        <v>66</v>
      </c>
      <c r="D28" s="239"/>
      <c r="E28" s="530"/>
      <c r="F28" s="241">
        <v>60</v>
      </c>
      <c r="G28" s="242">
        <v>100</v>
      </c>
      <c r="H28" s="243">
        <v>200</v>
      </c>
      <c r="I28" s="243">
        <v>300</v>
      </c>
      <c r="J28" s="243">
        <v>400</v>
      </c>
      <c r="K28" s="244">
        <v>500</v>
      </c>
      <c r="L28" s="242">
        <v>20</v>
      </c>
      <c r="M28" s="243">
        <v>25</v>
      </c>
      <c r="N28" s="243">
        <v>25</v>
      </c>
      <c r="O28" s="243">
        <v>25</v>
      </c>
      <c r="P28" s="244">
        <v>40</v>
      </c>
      <c r="Q28" s="245">
        <v>100</v>
      </c>
      <c r="R28" s="236">
        <v>3750</v>
      </c>
      <c r="S28" s="236">
        <v>0</v>
      </c>
      <c r="T28" s="236">
        <f t="shared" ref="T28" si="16">R28+S28</f>
        <v>3750</v>
      </c>
      <c r="U28" s="251" t="s">
        <v>102</v>
      </c>
      <c r="V28" s="247" t="s">
        <v>103</v>
      </c>
      <c r="W28" s="248">
        <f>IF($G28&lt;1,0,(($G28+$L28)*$F28)+$Q28+$T28)</f>
        <v>11050</v>
      </c>
      <c r="X28" s="236">
        <f>IF($H28&lt;1,0,(($H28+$M28)*$F28)+$Q28+$T28)</f>
        <v>17350</v>
      </c>
      <c r="Y28" s="236">
        <f>IF($I28&lt;1,0,(($I28+$N28)*$F28)+$Q28+$T28)</f>
        <v>23350</v>
      </c>
      <c r="Z28" s="236">
        <f>IF($J28&lt;1,0,(($J28+$O28)*$F28)+$Q28+$T28)</f>
        <v>29350</v>
      </c>
      <c r="AA28" s="249">
        <f>IF($K28&lt;1,0,(($K28+$P28)*$F28)+$Q28+$T28)</f>
        <v>36250</v>
      </c>
      <c r="AB28" s="236">
        <f>IF($G28&lt;1,0,(($G28+$L28)*$F28)+$Q28+$R28)</f>
        <v>11050</v>
      </c>
      <c r="AC28" s="236">
        <f>IF($H28&lt;1,0,(($H28+$M28)*$F28)+$Q28+$R28)</f>
        <v>17350</v>
      </c>
      <c r="AD28" s="236">
        <f>IF($I28&lt;1,0,(($I28+$N28)*$F28)+$Q28+$R28)</f>
        <v>23350</v>
      </c>
      <c r="AE28" s="236">
        <f>IF($J28&lt;1,0,(($J28+$O28)*$F28)+$Q28+$R28)</f>
        <v>29350</v>
      </c>
      <c r="AF28" s="249">
        <f>IF($K28&lt;1,0,(($K28+$P28)*$F28)+$Q28+$R28)</f>
        <v>36250</v>
      </c>
      <c r="AG28" s="236">
        <f t="shared" ref="AG28:AK43" si="17">W28-AB28</f>
        <v>0</v>
      </c>
      <c r="AH28" s="236">
        <f t="shared" si="17"/>
        <v>0</v>
      </c>
      <c r="AI28" s="236">
        <f t="shared" si="17"/>
        <v>0</v>
      </c>
      <c r="AJ28" s="236">
        <f t="shared" si="17"/>
        <v>0</v>
      </c>
      <c r="AK28" s="249">
        <f t="shared" si="17"/>
        <v>0</v>
      </c>
    </row>
    <row r="29" spans="1:41" x14ac:dyDescent="0.25">
      <c r="B29" s="237" t="s">
        <v>68</v>
      </c>
      <c r="C29" s="238" t="s">
        <v>69</v>
      </c>
      <c r="D29" s="239"/>
      <c r="E29" s="531"/>
      <c r="F29" s="241">
        <v>60</v>
      </c>
      <c r="G29" s="242">
        <v>100</v>
      </c>
      <c r="H29" s="243">
        <v>200</v>
      </c>
      <c r="I29" s="243">
        <v>300</v>
      </c>
      <c r="J29" s="243">
        <v>0</v>
      </c>
      <c r="K29" s="244">
        <v>0</v>
      </c>
      <c r="L29" s="242">
        <v>20</v>
      </c>
      <c r="M29" s="243">
        <v>25</v>
      </c>
      <c r="N29" s="243">
        <v>25</v>
      </c>
      <c r="O29" s="243">
        <v>0</v>
      </c>
      <c r="P29" s="244">
        <v>0</v>
      </c>
      <c r="Q29" s="245">
        <v>100</v>
      </c>
      <c r="R29" s="246">
        <v>0</v>
      </c>
      <c r="S29" s="236">
        <v>0</v>
      </c>
      <c r="T29" s="236">
        <f>R29+S29</f>
        <v>0</v>
      </c>
      <c r="U29" s="251" t="s">
        <v>104</v>
      </c>
      <c r="V29" s="247" t="s">
        <v>159</v>
      </c>
      <c r="W29" s="248">
        <f>IF($G29&lt;1,0,(($G29+$L29)*$F29)+$Q29+$T29)</f>
        <v>7300</v>
      </c>
      <c r="X29" s="236">
        <f>IF($H29&lt;1,0,(($H29+$M29)*$F29)+$Q29+$T29)</f>
        <v>13600</v>
      </c>
      <c r="Y29" s="236">
        <f>IF($I29&lt;1,0,(($I29+$N29)*$F29)+$Q29+$T29)</f>
        <v>19600</v>
      </c>
      <c r="Z29" s="236">
        <f>IF($J29&lt;1,0,(($J29+$O29)*$F29)+$Q29+$T29)</f>
        <v>0</v>
      </c>
      <c r="AA29" s="249">
        <f>IF($K29&lt;1,0,(($K29+$P29)*$F29)+$Q29+$T29)</f>
        <v>0</v>
      </c>
      <c r="AB29" s="236">
        <f>IF($G29&lt;1,0,(($G29+$L29)*$F29)+$Q29+$R29)</f>
        <v>7300</v>
      </c>
      <c r="AC29" s="236">
        <f>IF($H29&lt;1,0,(($H29+$M29)*$F29)+$Q29+$R29)</f>
        <v>13600</v>
      </c>
      <c r="AD29" s="236">
        <f>IF($I29&lt;1,0,(($I29+$N29)*$F29)+$Q29+$R29)</f>
        <v>19600</v>
      </c>
      <c r="AE29" s="236">
        <f>IF($J29&lt;1,0,(($J29+$O29)*$F29)+$Q29+$R29)</f>
        <v>0</v>
      </c>
      <c r="AF29" s="249">
        <f>IF($K29&lt;1,0,(($K29+$P29)*$F29)+$Q29+$R29)</f>
        <v>0</v>
      </c>
      <c r="AG29" s="236">
        <f>W29-AB29</f>
        <v>0</v>
      </c>
      <c r="AH29" s="236">
        <f>X29-AC29</f>
        <v>0</v>
      </c>
      <c r="AI29" s="236">
        <f t="shared" si="17"/>
        <v>0</v>
      </c>
      <c r="AJ29" s="236">
        <f t="shared" si="17"/>
        <v>0</v>
      </c>
      <c r="AK29" s="249">
        <f>AA29-AF29</f>
        <v>0</v>
      </c>
    </row>
    <row r="30" spans="1:41" x14ac:dyDescent="0.25">
      <c r="B30" s="237" t="s">
        <v>68</v>
      </c>
      <c r="C30" s="238" t="s">
        <v>69</v>
      </c>
      <c r="D30" s="239"/>
      <c r="E30" s="530"/>
      <c r="F30" s="241">
        <v>60</v>
      </c>
      <c r="G30" s="242">
        <v>0</v>
      </c>
      <c r="H30" s="243">
        <v>0</v>
      </c>
      <c r="I30" s="243">
        <v>0</v>
      </c>
      <c r="J30" s="243">
        <v>400</v>
      </c>
      <c r="K30" s="244">
        <v>500</v>
      </c>
      <c r="L30" s="242">
        <v>0</v>
      </c>
      <c r="M30" s="243">
        <v>0</v>
      </c>
      <c r="N30" s="243">
        <v>0</v>
      </c>
      <c r="O30" s="243">
        <v>25</v>
      </c>
      <c r="P30" s="244">
        <v>40</v>
      </c>
      <c r="Q30" s="245">
        <v>100</v>
      </c>
      <c r="R30" s="236">
        <v>2000</v>
      </c>
      <c r="S30" s="236">
        <v>0</v>
      </c>
      <c r="T30" s="236">
        <f t="shared" ref="T30:T82" si="18">R30+S30</f>
        <v>2000</v>
      </c>
      <c r="U30" s="251" t="s">
        <v>104</v>
      </c>
      <c r="V30" s="247" t="s">
        <v>159</v>
      </c>
      <c r="W30" s="248">
        <f t="shared" ref="W30:W82" si="19">IF($G30&lt;1,0,(($G30+$L30)*$F30)+$Q30+$T30)</f>
        <v>0</v>
      </c>
      <c r="X30" s="236">
        <f t="shared" ref="X30:X82" si="20">IF($H30&lt;1,0,(($H30+$M30)*$F30)+$Q30+$T30)</f>
        <v>0</v>
      </c>
      <c r="Y30" s="236">
        <f t="shared" ref="Y30:Y82" si="21">IF($I30&lt;1,0,(($I30+$N30)*$F30)+$Q30+$T30)</f>
        <v>0</v>
      </c>
      <c r="Z30" s="236">
        <f t="shared" ref="Z30:Z82" si="22">IF($J30&lt;1,0,(($J30+$O30)*$F30)+$Q30+$T30)</f>
        <v>27600</v>
      </c>
      <c r="AA30" s="249">
        <f t="shared" ref="AA30:AA82" si="23">IF($K30&lt;1,0,(($K30+$P30)*$F30)+$Q30+$T30)</f>
        <v>34500</v>
      </c>
      <c r="AB30" s="236">
        <f t="shared" ref="AB30:AB82" si="24">IF($G30&lt;1,0,(($G30+$L30)*$F30)+$Q30+$R30)</f>
        <v>0</v>
      </c>
      <c r="AC30" s="236">
        <f t="shared" ref="AC30:AC82" si="25">IF($H30&lt;1,0,(($H30+$M30)*$F30)+$Q30+$R30)</f>
        <v>0</v>
      </c>
      <c r="AD30" s="236">
        <f t="shared" ref="AD30:AD82" si="26">IF($I30&lt;1,0,(($I30+$N30)*$F30)+$Q30+$R30)</f>
        <v>0</v>
      </c>
      <c r="AE30" s="236">
        <f t="shared" ref="AE30:AE82" si="27">IF($J30&lt;1,0,(($J30+$O30)*$F30)+$Q30+$R30)</f>
        <v>27600</v>
      </c>
      <c r="AF30" s="249">
        <f t="shared" ref="AF30:AF82" si="28">IF($K30&lt;1,0,(($K30+$P30)*$F30)+$Q30+$R30)</f>
        <v>34500</v>
      </c>
      <c r="AG30" s="236">
        <f t="shared" ref="AG30:AK80" si="29">W30-AB30</f>
        <v>0</v>
      </c>
      <c r="AH30" s="236">
        <f t="shared" si="29"/>
        <v>0</v>
      </c>
      <c r="AI30" s="236">
        <f t="shared" si="17"/>
        <v>0</v>
      </c>
      <c r="AJ30" s="236">
        <f t="shared" si="17"/>
        <v>0</v>
      </c>
      <c r="AK30" s="249">
        <f t="shared" si="17"/>
        <v>0</v>
      </c>
    </row>
    <row r="31" spans="1:41" x14ac:dyDescent="0.25">
      <c r="B31" s="519" t="s">
        <v>35</v>
      </c>
      <c r="C31" s="520" t="s">
        <v>35</v>
      </c>
      <c r="D31" s="521"/>
      <c r="E31" s="532"/>
      <c r="F31" s="523">
        <v>0</v>
      </c>
      <c r="G31" s="524">
        <v>0</v>
      </c>
      <c r="H31" s="516">
        <v>0</v>
      </c>
      <c r="I31" s="516">
        <v>0</v>
      </c>
      <c r="J31" s="516">
        <v>0</v>
      </c>
      <c r="K31" s="525">
        <v>0</v>
      </c>
      <c r="L31" s="524">
        <v>0</v>
      </c>
      <c r="M31" s="516">
        <v>0</v>
      </c>
      <c r="N31" s="516">
        <v>0</v>
      </c>
      <c r="O31" s="516">
        <v>0</v>
      </c>
      <c r="P31" s="525">
        <v>0</v>
      </c>
      <c r="Q31" s="526">
        <v>0</v>
      </c>
      <c r="R31" s="228">
        <v>0</v>
      </c>
      <c r="S31" s="228">
        <v>0</v>
      </c>
      <c r="T31" s="228">
        <v>0</v>
      </c>
      <c r="U31" s="527"/>
      <c r="V31" s="528" t="s">
        <v>35</v>
      </c>
      <c r="W31" s="229">
        <v>0</v>
      </c>
      <c r="X31" s="228">
        <v>0</v>
      </c>
      <c r="Y31" s="228">
        <v>0</v>
      </c>
      <c r="Z31" s="228">
        <v>0</v>
      </c>
      <c r="AA31" s="230">
        <v>0</v>
      </c>
      <c r="AB31" s="228">
        <v>0</v>
      </c>
      <c r="AC31" s="228">
        <v>0</v>
      </c>
      <c r="AD31" s="228">
        <v>0</v>
      </c>
      <c r="AE31" s="228">
        <v>0</v>
      </c>
      <c r="AF31" s="230">
        <v>0</v>
      </c>
      <c r="AG31" s="228">
        <v>0</v>
      </c>
      <c r="AH31" s="228">
        <v>0</v>
      </c>
      <c r="AI31" s="228">
        <v>0</v>
      </c>
      <c r="AJ31" s="228">
        <v>0</v>
      </c>
      <c r="AK31" s="230">
        <v>0</v>
      </c>
    </row>
    <row r="32" spans="1:41" x14ac:dyDescent="0.25">
      <c r="B32" s="199"/>
      <c r="C32" s="200"/>
      <c r="D32" s="201"/>
      <c r="E32" s="203"/>
      <c r="F32" s="216"/>
      <c r="G32" s="136"/>
      <c r="H32" s="118"/>
      <c r="I32" s="118"/>
      <c r="J32" s="118"/>
      <c r="K32" s="116"/>
      <c r="L32" s="136"/>
      <c r="M32" s="118"/>
      <c r="N32" s="118"/>
      <c r="O32" s="118"/>
      <c r="P32" s="116"/>
      <c r="Q32" s="117"/>
      <c r="R32" s="120"/>
      <c r="S32" s="120"/>
      <c r="T32" s="121">
        <f t="shared" si="18"/>
        <v>0</v>
      </c>
      <c r="U32" s="253"/>
      <c r="V32" s="234"/>
      <c r="W32" s="129">
        <f t="shared" si="19"/>
        <v>0</v>
      </c>
      <c r="X32" s="121">
        <f t="shared" si="20"/>
        <v>0</v>
      </c>
      <c r="Y32" s="121">
        <f t="shared" si="21"/>
        <v>0</v>
      </c>
      <c r="Z32" s="121">
        <f t="shared" si="22"/>
        <v>0</v>
      </c>
      <c r="AA32" s="130">
        <f t="shared" si="23"/>
        <v>0</v>
      </c>
      <c r="AB32" s="121">
        <f t="shared" si="24"/>
        <v>0</v>
      </c>
      <c r="AC32" s="121">
        <f t="shared" si="25"/>
        <v>0</v>
      </c>
      <c r="AD32" s="121">
        <f t="shared" si="26"/>
        <v>0</v>
      </c>
      <c r="AE32" s="121">
        <f t="shared" si="27"/>
        <v>0</v>
      </c>
      <c r="AF32" s="130">
        <f t="shared" si="28"/>
        <v>0</v>
      </c>
      <c r="AG32" s="121">
        <f t="shared" si="29"/>
        <v>0</v>
      </c>
      <c r="AH32" s="121">
        <f t="shared" si="29"/>
        <v>0</v>
      </c>
      <c r="AI32" s="121">
        <f t="shared" si="17"/>
        <v>0</v>
      </c>
      <c r="AJ32" s="121">
        <f t="shared" si="17"/>
        <v>0</v>
      </c>
      <c r="AK32" s="130">
        <f t="shared" si="17"/>
        <v>0</v>
      </c>
    </row>
    <row r="33" spans="2:37" x14ac:dyDescent="0.25">
      <c r="B33" s="199"/>
      <c r="C33" s="200"/>
      <c r="D33" s="201"/>
      <c r="E33" s="203"/>
      <c r="F33" s="216"/>
      <c r="G33" s="136"/>
      <c r="H33" s="118"/>
      <c r="I33" s="118"/>
      <c r="J33" s="118"/>
      <c r="K33" s="116"/>
      <c r="L33" s="136"/>
      <c r="M33" s="118"/>
      <c r="N33" s="118"/>
      <c r="O33" s="118"/>
      <c r="P33" s="116"/>
      <c r="Q33" s="117"/>
      <c r="R33" s="120"/>
      <c r="S33" s="120"/>
      <c r="T33" s="121">
        <f t="shared" si="18"/>
        <v>0</v>
      </c>
      <c r="U33" s="253"/>
      <c r="V33" s="234"/>
      <c r="W33" s="129">
        <f t="shared" si="19"/>
        <v>0</v>
      </c>
      <c r="X33" s="121">
        <f t="shared" si="20"/>
        <v>0</v>
      </c>
      <c r="Y33" s="121">
        <f t="shared" si="21"/>
        <v>0</v>
      </c>
      <c r="Z33" s="121">
        <f t="shared" si="22"/>
        <v>0</v>
      </c>
      <c r="AA33" s="130">
        <f t="shared" si="23"/>
        <v>0</v>
      </c>
      <c r="AB33" s="121">
        <f t="shared" si="24"/>
        <v>0</v>
      </c>
      <c r="AC33" s="121">
        <f t="shared" si="25"/>
        <v>0</v>
      </c>
      <c r="AD33" s="121">
        <f t="shared" si="26"/>
        <v>0</v>
      </c>
      <c r="AE33" s="121">
        <f t="shared" si="27"/>
        <v>0</v>
      </c>
      <c r="AF33" s="130">
        <f t="shared" si="28"/>
        <v>0</v>
      </c>
      <c r="AG33" s="121">
        <f t="shared" si="29"/>
        <v>0</v>
      </c>
      <c r="AH33" s="121">
        <f t="shared" si="29"/>
        <v>0</v>
      </c>
      <c r="AI33" s="121">
        <f t="shared" si="17"/>
        <v>0</v>
      </c>
      <c r="AJ33" s="121">
        <f t="shared" si="17"/>
        <v>0</v>
      </c>
      <c r="AK33" s="130">
        <f t="shared" si="17"/>
        <v>0</v>
      </c>
    </row>
    <row r="34" spans="2:37" x14ac:dyDescent="0.25">
      <c r="B34" s="204"/>
      <c r="C34" s="200"/>
      <c r="D34" s="201"/>
      <c r="E34" s="203"/>
      <c r="F34" s="216"/>
      <c r="G34" s="136"/>
      <c r="H34" s="118"/>
      <c r="I34" s="118"/>
      <c r="J34" s="118"/>
      <c r="K34" s="116"/>
      <c r="L34" s="136"/>
      <c r="M34" s="118"/>
      <c r="N34" s="118"/>
      <c r="O34" s="118"/>
      <c r="P34" s="116"/>
      <c r="Q34" s="117"/>
      <c r="R34" s="119"/>
      <c r="S34" s="120"/>
      <c r="T34" s="121">
        <f t="shared" si="18"/>
        <v>0</v>
      </c>
      <c r="U34" s="253"/>
      <c r="V34" s="234"/>
      <c r="W34" s="129">
        <f t="shared" si="19"/>
        <v>0</v>
      </c>
      <c r="X34" s="121">
        <f t="shared" si="20"/>
        <v>0</v>
      </c>
      <c r="Y34" s="121">
        <f t="shared" si="21"/>
        <v>0</v>
      </c>
      <c r="Z34" s="121">
        <f t="shared" si="22"/>
        <v>0</v>
      </c>
      <c r="AA34" s="130">
        <f t="shared" si="23"/>
        <v>0</v>
      </c>
      <c r="AB34" s="121">
        <f t="shared" si="24"/>
        <v>0</v>
      </c>
      <c r="AC34" s="121">
        <f t="shared" si="25"/>
        <v>0</v>
      </c>
      <c r="AD34" s="121">
        <f t="shared" si="26"/>
        <v>0</v>
      </c>
      <c r="AE34" s="121">
        <f t="shared" si="27"/>
        <v>0</v>
      </c>
      <c r="AF34" s="130">
        <f t="shared" si="28"/>
        <v>0</v>
      </c>
      <c r="AG34" s="121">
        <f t="shared" si="29"/>
        <v>0</v>
      </c>
      <c r="AH34" s="121">
        <f t="shared" si="29"/>
        <v>0</v>
      </c>
      <c r="AI34" s="121">
        <f t="shared" si="17"/>
        <v>0</v>
      </c>
      <c r="AJ34" s="121">
        <f t="shared" si="17"/>
        <v>0</v>
      </c>
      <c r="AK34" s="130">
        <f t="shared" si="17"/>
        <v>0</v>
      </c>
    </row>
    <row r="35" spans="2:37" x14ac:dyDescent="0.25">
      <c r="B35" s="199"/>
      <c r="C35" s="200"/>
      <c r="D35" s="201"/>
      <c r="E35" s="203"/>
      <c r="F35" s="216"/>
      <c r="G35" s="136"/>
      <c r="H35" s="118"/>
      <c r="I35" s="118"/>
      <c r="J35" s="118"/>
      <c r="K35" s="116"/>
      <c r="L35" s="136"/>
      <c r="M35" s="118"/>
      <c r="N35" s="118"/>
      <c r="O35" s="118"/>
      <c r="P35" s="116"/>
      <c r="Q35" s="117"/>
      <c r="R35" s="120"/>
      <c r="S35" s="120"/>
      <c r="T35" s="121">
        <f t="shared" si="18"/>
        <v>0</v>
      </c>
      <c r="U35" s="253"/>
      <c r="V35" s="234"/>
      <c r="W35" s="129">
        <f t="shared" si="19"/>
        <v>0</v>
      </c>
      <c r="X35" s="121">
        <f t="shared" si="20"/>
        <v>0</v>
      </c>
      <c r="Y35" s="121">
        <f t="shared" si="21"/>
        <v>0</v>
      </c>
      <c r="Z35" s="121">
        <f t="shared" si="22"/>
        <v>0</v>
      </c>
      <c r="AA35" s="130">
        <f t="shared" si="23"/>
        <v>0</v>
      </c>
      <c r="AB35" s="121">
        <f t="shared" si="24"/>
        <v>0</v>
      </c>
      <c r="AC35" s="121">
        <f t="shared" si="25"/>
        <v>0</v>
      </c>
      <c r="AD35" s="121">
        <f t="shared" si="26"/>
        <v>0</v>
      </c>
      <c r="AE35" s="121">
        <f t="shared" si="27"/>
        <v>0</v>
      </c>
      <c r="AF35" s="130">
        <f t="shared" si="28"/>
        <v>0</v>
      </c>
      <c r="AG35" s="121">
        <f t="shared" si="29"/>
        <v>0</v>
      </c>
      <c r="AH35" s="121">
        <f t="shared" si="29"/>
        <v>0</v>
      </c>
      <c r="AI35" s="121">
        <f t="shared" si="17"/>
        <v>0</v>
      </c>
      <c r="AJ35" s="121">
        <f t="shared" si="17"/>
        <v>0</v>
      </c>
      <c r="AK35" s="130">
        <f t="shared" si="17"/>
        <v>0</v>
      </c>
    </row>
    <row r="36" spans="2:37" x14ac:dyDescent="0.25">
      <c r="B36" s="199"/>
      <c r="C36" s="200"/>
      <c r="D36" s="201"/>
      <c r="E36" s="203"/>
      <c r="F36" s="216"/>
      <c r="G36" s="136"/>
      <c r="H36" s="118"/>
      <c r="I36" s="118"/>
      <c r="J36" s="118"/>
      <c r="K36" s="116"/>
      <c r="L36" s="136"/>
      <c r="M36" s="118"/>
      <c r="N36" s="118"/>
      <c r="O36" s="118"/>
      <c r="P36" s="116"/>
      <c r="Q36" s="117"/>
      <c r="R36" s="120"/>
      <c r="S36" s="120"/>
      <c r="T36" s="121">
        <f t="shared" si="18"/>
        <v>0</v>
      </c>
      <c r="U36" s="253"/>
      <c r="V36" s="234"/>
      <c r="W36" s="129">
        <f t="shared" si="19"/>
        <v>0</v>
      </c>
      <c r="X36" s="121">
        <f t="shared" si="20"/>
        <v>0</v>
      </c>
      <c r="Y36" s="121">
        <f t="shared" si="21"/>
        <v>0</v>
      </c>
      <c r="Z36" s="121">
        <f t="shared" si="22"/>
        <v>0</v>
      </c>
      <c r="AA36" s="130">
        <f t="shared" si="23"/>
        <v>0</v>
      </c>
      <c r="AB36" s="121">
        <f t="shared" si="24"/>
        <v>0</v>
      </c>
      <c r="AC36" s="121">
        <f t="shared" si="25"/>
        <v>0</v>
      </c>
      <c r="AD36" s="121">
        <f t="shared" si="26"/>
        <v>0</v>
      </c>
      <c r="AE36" s="121">
        <f t="shared" si="27"/>
        <v>0</v>
      </c>
      <c r="AF36" s="130">
        <f t="shared" si="28"/>
        <v>0</v>
      </c>
      <c r="AG36" s="121">
        <f t="shared" si="29"/>
        <v>0</v>
      </c>
      <c r="AH36" s="121">
        <f t="shared" si="29"/>
        <v>0</v>
      </c>
      <c r="AI36" s="121">
        <f t="shared" si="17"/>
        <v>0</v>
      </c>
      <c r="AJ36" s="121">
        <f t="shared" si="17"/>
        <v>0</v>
      </c>
      <c r="AK36" s="130">
        <f t="shared" si="17"/>
        <v>0</v>
      </c>
    </row>
    <row r="37" spans="2:37" x14ac:dyDescent="0.25">
      <c r="B37" s="199"/>
      <c r="C37" s="200"/>
      <c r="D37" s="201"/>
      <c r="E37" s="203"/>
      <c r="F37" s="216"/>
      <c r="G37" s="136"/>
      <c r="H37" s="118"/>
      <c r="I37" s="118"/>
      <c r="J37" s="118"/>
      <c r="K37" s="116"/>
      <c r="L37" s="136"/>
      <c r="M37" s="118"/>
      <c r="N37" s="118"/>
      <c r="O37" s="118"/>
      <c r="P37" s="116"/>
      <c r="Q37" s="117"/>
      <c r="R37" s="120"/>
      <c r="S37" s="120"/>
      <c r="T37" s="121">
        <f t="shared" si="18"/>
        <v>0</v>
      </c>
      <c r="U37" s="253"/>
      <c r="V37" s="234"/>
      <c r="W37" s="129">
        <f t="shared" si="19"/>
        <v>0</v>
      </c>
      <c r="X37" s="121">
        <f t="shared" si="20"/>
        <v>0</v>
      </c>
      <c r="Y37" s="121">
        <f t="shared" si="21"/>
        <v>0</v>
      </c>
      <c r="Z37" s="121">
        <f t="shared" si="22"/>
        <v>0</v>
      </c>
      <c r="AA37" s="130">
        <f t="shared" si="23"/>
        <v>0</v>
      </c>
      <c r="AB37" s="121">
        <f t="shared" si="24"/>
        <v>0</v>
      </c>
      <c r="AC37" s="121">
        <f t="shared" si="25"/>
        <v>0</v>
      </c>
      <c r="AD37" s="121">
        <f t="shared" si="26"/>
        <v>0</v>
      </c>
      <c r="AE37" s="121">
        <f t="shared" si="27"/>
        <v>0</v>
      </c>
      <c r="AF37" s="130">
        <f t="shared" si="28"/>
        <v>0</v>
      </c>
      <c r="AG37" s="121">
        <f t="shared" si="29"/>
        <v>0</v>
      </c>
      <c r="AH37" s="121">
        <f t="shared" si="29"/>
        <v>0</v>
      </c>
      <c r="AI37" s="121">
        <f t="shared" si="17"/>
        <v>0</v>
      </c>
      <c r="AJ37" s="121">
        <f t="shared" si="17"/>
        <v>0</v>
      </c>
      <c r="AK37" s="130">
        <f t="shared" si="17"/>
        <v>0</v>
      </c>
    </row>
    <row r="38" spans="2:37" x14ac:dyDescent="0.25">
      <c r="B38" s="199"/>
      <c r="C38" s="200"/>
      <c r="D38" s="201"/>
      <c r="E38" s="203"/>
      <c r="F38" s="216"/>
      <c r="G38" s="136"/>
      <c r="H38" s="118"/>
      <c r="I38" s="118"/>
      <c r="J38" s="118"/>
      <c r="K38" s="116"/>
      <c r="L38" s="136"/>
      <c r="M38" s="118"/>
      <c r="N38" s="118"/>
      <c r="O38" s="118"/>
      <c r="P38" s="116"/>
      <c r="Q38" s="117"/>
      <c r="R38" s="120"/>
      <c r="S38" s="120"/>
      <c r="T38" s="121">
        <f t="shared" si="18"/>
        <v>0</v>
      </c>
      <c r="U38" s="253"/>
      <c r="V38" s="234"/>
      <c r="W38" s="129">
        <f t="shared" si="19"/>
        <v>0</v>
      </c>
      <c r="X38" s="121">
        <f t="shared" si="20"/>
        <v>0</v>
      </c>
      <c r="Y38" s="121">
        <f t="shared" si="21"/>
        <v>0</v>
      </c>
      <c r="Z38" s="121">
        <f t="shared" si="22"/>
        <v>0</v>
      </c>
      <c r="AA38" s="130">
        <f t="shared" si="23"/>
        <v>0</v>
      </c>
      <c r="AB38" s="121">
        <f t="shared" si="24"/>
        <v>0</v>
      </c>
      <c r="AC38" s="121">
        <f t="shared" si="25"/>
        <v>0</v>
      </c>
      <c r="AD38" s="121">
        <f t="shared" si="26"/>
        <v>0</v>
      </c>
      <c r="AE38" s="121">
        <f t="shared" si="27"/>
        <v>0</v>
      </c>
      <c r="AF38" s="130">
        <f t="shared" si="28"/>
        <v>0</v>
      </c>
      <c r="AG38" s="121">
        <f t="shared" si="29"/>
        <v>0</v>
      </c>
      <c r="AH38" s="121">
        <f t="shared" si="29"/>
        <v>0</v>
      </c>
      <c r="AI38" s="121">
        <f t="shared" si="17"/>
        <v>0</v>
      </c>
      <c r="AJ38" s="121">
        <f t="shared" si="17"/>
        <v>0</v>
      </c>
      <c r="AK38" s="130">
        <f t="shared" si="17"/>
        <v>0</v>
      </c>
    </row>
    <row r="39" spans="2:37" x14ac:dyDescent="0.25">
      <c r="B39" s="199"/>
      <c r="C39" s="200"/>
      <c r="D39" s="201"/>
      <c r="E39" s="203"/>
      <c r="F39" s="216"/>
      <c r="G39" s="136"/>
      <c r="H39" s="118"/>
      <c r="I39" s="118"/>
      <c r="J39" s="118"/>
      <c r="K39" s="116"/>
      <c r="L39" s="136"/>
      <c r="M39" s="118"/>
      <c r="N39" s="118"/>
      <c r="O39" s="118"/>
      <c r="P39" s="116"/>
      <c r="Q39" s="117"/>
      <c r="R39" s="120"/>
      <c r="S39" s="120"/>
      <c r="T39" s="121">
        <f t="shared" si="18"/>
        <v>0</v>
      </c>
      <c r="U39" s="253"/>
      <c r="V39" s="234"/>
      <c r="W39" s="129">
        <f t="shared" si="19"/>
        <v>0</v>
      </c>
      <c r="X39" s="121">
        <f t="shared" si="20"/>
        <v>0</v>
      </c>
      <c r="Y39" s="121">
        <f t="shared" si="21"/>
        <v>0</v>
      </c>
      <c r="Z39" s="121">
        <f t="shared" si="22"/>
        <v>0</v>
      </c>
      <c r="AA39" s="130">
        <f t="shared" si="23"/>
        <v>0</v>
      </c>
      <c r="AB39" s="121">
        <f t="shared" si="24"/>
        <v>0</v>
      </c>
      <c r="AC39" s="121">
        <f t="shared" si="25"/>
        <v>0</v>
      </c>
      <c r="AD39" s="121">
        <f t="shared" si="26"/>
        <v>0</v>
      </c>
      <c r="AE39" s="121">
        <f t="shared" si="27"/>
        <v>0</v>
      </c>
      <c r="AF39" s="130">
        <f t="shared" si="28"/>
        <v>0</v>
      </c>
      <c r="AG39" s="121">
        <f t="shared" si="29"/>
        <v>0</v>
      </c>
      <c r="AH39" s="121">
        <f t="shared" si="29"/>
        <v>0</v>
      </c>
      <c r="AI39" s="121">
        <f t="shared" si="17"/>
        <v>0</v>
      </c>
      <c r="AJ39" s="121">
        <f t="shared" si="17"/>
        <v>0</v>
      </c>
      <c r="AK39" s="130">
        <f t="shared" si="17"/>
        <v>0</v>
      </c>
    </row>
    <row r="40" spans="2:37" x14ac:dyDescent="0.25">
      <c r="B40" s="199"/>
      <c r="C40" s="200"/>
      <c r="D40" s="201"/>
      <c r="E40" s="203"/>
      <c r="F40" s="216"/>
      <c r="G40" s="136"/>
      <c r="H40" s="118"/>
      <c r="I40" s="118"/>
      <c r="J40" s="118"/>
      <c r="K40" s="116"/>
      <c r="L40" s="136"/>
      <c r="M40" s="118"/>
      <c r="N40" s="118"/>
      <c r="O40" s="118"/>
      <c r="P40" s="116"/>
      <c r="Q40" s="117"/>
      <c r="R40" s="120"/>
      <c r="S40" s="120"/>
      <c r="T40" s="121">
        <f t="shared" si="18"/>
        <v>0</v>
      </c>
      <c r="U40" s="253"/>
      <c r="V40" s="234"/>
      <c r="W40" s="129">
        <f t="shared" si="19"/>
        <v>0</v>
      </c>
      <c r="X40" s="121">
        <f t="shared" si="20"/>
        <v>0</v>
      </c>
      <c r="Y40" s="121">
        <f t="shared" si="21"/>
        <v>0</v>
      </c>
      <c r="Z40" s="121">
        <f t="shared" si="22"/>
        <v>0</v>
      </c>
      <c r="AA40" s="130">
        <f t="shared" si="23"/>
        <v>0</v>
      </c>
      <c r="AB40" s="121">
        <f t="shared" si="24"/>
        <v>0</v>
      </c>
      <c r="AC40" s="121">
        <f t="shared" si="25"/>
        <v>0</v>
      </c>
      <c r="AD40" s="121">
        <f t="shared" si="26"/>
        <v>0</v>
      </c>
      <c r="AE40" s="121">
        <f t="shared" si="27"/>
        <v>0</v>
      </c>
      <c r="AF40" s="130">
        <f t="shared" si="28"/>
        <v>0</v>
      </c>
      <c r="AG40" s="121">
        <f t="shared" si="29"/>
        <v>0</v>
      </c>
      <c r="AH40" s="121">
        <f t="shared" si="29"/>
        <v>0</v>
      </c>
      <c r="AI40" s="121">
        <f t="shared" si="17"/>
        <v>0</v>
      </c>
      <c r="AJ40" s="121">
        <f t="shared" si="17"/>
        <v>0</v>
      </c>
      <c r="AK40" s="130">
        <f t="shared" si="17"/>
        <v>0</v>
      </c>
    </row>
    <row r="41" spans="2:37" x14ac:dyDescent="0.25">
      <c r="B41" s="204"/>
      <c r="C41" s="200"/>
      <c r="D41" s="201"/>
      <c r="E41" s="203"/>
      <c r="F41" s="216"/>
      <c r="G41" s="136"/>
      <c r="H41" s="118"/>
      <c r="I41" s="118"/>
      <c r="J41" s="118"/>
      <c r="K41" s="116"/>
      <c r="L41" s="136"/>
      <c r="M41" s="118"/>
      <c r="N41" s="118"/>
      <c r="O41" s="118"/>
      <c r="P41" s="116"/>
      <c r="Q41" s="117"/>
      <c r="R41" s="119"/>
      <c r="S41" s="120"/>
      <c r="T41" s="121">
        <f t="shared" si="18"/>
        <v>0</v>
      </c>
      <c r="U41" s="253"/>
      <c r="V41" s="234"/>
      <c r="W41" s="129">
        <f t="shared" si="19"/>
        <v>0</v>
      </c>
      <c r="X41" s="121">
        <f t="shared" si="20"/>
        <v>0</v>
      </c>
      <c r="Y41" s="121">
        <f t="shared" si="21"/>
        <v>0</v>
      </c>
      <c r="Z41" s="121">
        <f t="shared" si="22"/>
        <v>0</v>
      </c>
      <c r="AA41" s="130">
        <f t="shared" si="23"/>
        <v>0</v>
      </c>
      <c r="AB41" s="121">
        <f t="shared" si="24"/>
        <v>0</v>
      </c>
      <c r="AC41" s="121">
        <f t="shared" si="25"/>
        <v>0</v>
      </c>
      <c r="AD41" s="121">
        <f t="shared" si="26"/>
        <v>0</v>
      </c>
      <c r="AE41" s="121">
        <f t="shared" si="27"/>
        <v>0</v>
      </c>
      <c r="AF41" s="130">
        <f t="shared" si="28"/>
        <v>0</v>
      </c>
      <c r="AG41" s="121">
        <f t="shared" si="29"/>
        <v>0</v>
      </c>
      <c r="AH41" s="121">
        <f t="shared" si="29"/>
        <v>0</v>
      </c>
      <c r="AI41" s="121">
        <f t="shared" si="17"/>
        <v>0</v>
      </c>
      <c r="AJ41" s="121">
        <f t="shared" si="17"/>
        <v>0</v>
      </c>
      <c r="AK41" s="130">
        <f t="shared" si="17"/>
        <v>0</v>
      </c>
    </row>
    <row r="42" spans="2:37" x14ac:dyDescent="0.25">
      <c r="B42" s="199"/>
      <c r="C42" s="200"/>
      <c r="D42" s="201"/>
      <c r="E42" s="203"/>
      <c r="F42" s="216"/>
      <c r="G42" s="136"/>
      <c r="H42" s="118"/>
      <c r="I42" s="118"/>
      <c r="J42" s="118"/>
      <c r="K42" s="116"/>
      <c r="L42" s="136"/>
      <c r="M42" s="118"/>
      <c r="N42" s="118"/>
      <c r="O42" s="118"/>
      <c r="P42" s="116"/>
      <c r="Q42" s="117"/>
      <c r="R42" s="120"/>
      <c r="S42" s="120"/>
      <c r="T42" s="121">
        <f t="shared" si="18"/>
        <v>0</v>
      </c>
      <c r="U42" s="253"/>
      <c r="V42" s="234"/>
      <c r="W42" s="129">
        <f t="shared" si="19"/>
        <v>0</v>
      </c>
      <c r="X42" s="121">
        <f t="shared" si="20"/>
        <v>0</v>
      </c>
      <c r="Y42" s="121">
        <f t="shared" si="21"/>
        <v>0</v>
      </c>
      <c r="Z42" s="121">
        <f t="shared" si="22"/>
        <v>0</v>
      </c>
      <c r="AA42" s="130">
        <f t="shared" si="23"/>
        <v>0</v>
      </c>
      <c r="AB42" s="121">
        <f t="shared" si="24"/>
        <v>0</v>
      </c>
      <c r="AC42" s="121">
        <f t="shared" si="25"/>
        <v>0</v>
      </c>
      <c r="AD42" s="121">
        <f t="shared" si="26"/>
        <v>0</v>
      </c>
      <c r="AE42" s="121">
        <f t="shared" si="27"/>
        <v>0</v>
      </c>
      <c r="AF42" s="130">
        <f t="shared" si="28"/>
        <v>0</v>
      </c>
      <c r="AG42" s="121">
        <f t="shared" si="29"/>
        <v>0</v>
      </c>
      <c r="AH42" s="121">
        <f t="shared" si="29"/>
        <v>0</v>
      </c>
      <c r="AI42" s="121">
        <f t="shared" si="17"/>
        <v>0</v>
      </c>
      <c r="AJ42" s="121">
        <f t="shared" si="17"/>
        <v>0</v>
      </c>
      <c r="AK42" s="130">
        <f t="shared" si="17"/>
        <v>0</v>
      </c>
    </row>
    <row r="43" spans="2:37" x14ac:dyDescent="0.25">
      <c r="B43" s="199"/>
      <c r="C43" s="200"/>
      <c r="D43" s="201"/>
      <c r="E43" s="203"/>
      <c r="F43" s="216"/>
      <c r="G43" s="136"/>
      <c r="H43" s="118"/>
      <c r="I43" s="118"/>
      <c r="J43" s="118"/>
      <c r="K43" s="116"/>
      <c r="L43" s="136"/>
      <c r="M43" s="118"/>
      <c r="N43" s="118"/>
      <c r="O43" s="118"/>
      <c r="P43" s="116"/>
      <c r="Q43" s="117"/>
      <c r="R43" s="120"/>
      <c r="S43" s="120"/>
      <c r="T43" s="121">
        <f t="shared" si="18"/>
        <v>0</v>
      </c>
      <c r="U43" s="253"/>
      <c r="V43" s="234"/>
      <c r="W43" s="129">
        <f t="shared" si="19"/>
        <v>0</v>
      </c>
      <c r="X43" s="121">
        <f t="shared" si="20"/>
        <v>0</v>
      </c>
      <c r="Y43" s="121">
        <f t="shared" si="21"/>
        <v>0</v>
      </c>
      <c r="Z43" s="121">
        <f t="shared" si="22"/>
        <v>0</v>
      </c>
      <c r="AA43" s="130">
        <f t="shared" si="23"/>
        <v>0</v>
      </c>
      <c r="AB43" s="121">
        <f t="shared" si="24"/>
        <v>0</v>
      </c>
      <c r="AC43" s="121">
        <f t="shared" si="25"/>
        <v>0</v>
      </c>
      <c r="AD43" s="121">
        <f t="shared" si="26"/>
        <v>0</v>
      </c>
      <c r="AE43" s="121">
        <f t="shared" si="27"/>
        <v>0</v>
      </c>
      <c r="AF43" s="130">
        <f t="shared" si="28"/>
        <v>0</v>
      </c>
      <c r="AG43" s="121">
        <f t="shared" si="29"/>
        <v>0</v>
      </c>
      <c r="AH43" s="121">
        <f t="shared" si="29"/>
        <v>0</v>
      </c>
      <c r="AI43" s="121">
        <f t="shared" si="17"/>
        <v>0</v>
      </c>
      <c r="AJ43" s="121">
        <f t="shared" si="17"/>
        <v>0</v>
      </c>
      <c r="AK43" s="130">
        <f t="shared" si="17"/>
        <v>0</v>
      </c>
    </row>
    <row r="44" spans="2:37" x14ac:dyDescent="0.25">
      <c r="B44" s="199"/>
      <c r="C44" s="200"/>
      <c r="D44" s="201"/>
      <c r="E44" s="203"/>
      <c r="F44" s="216"/>
      <c r="G44" s="136"/>
      <c r="H44" s="118"/>
      <c r="I44" s="118"/>
      <c r="J44" s="118"/>
      <c r="K44" s="116"/>
      <c r="L44" s="136"/>
      <c r="M44" s="118"/>
      <c r="N44" s="118"/>
      <c r="O44" s="118"/>
      <c r="P44" s="116"/>
      <c r="Q44" s="117"/>
      <c r="R44" s="120"/>
      <c r="S44" s="120"/>
      <c r="T44" s="121">
        <f t="shared" si="18"/>
        <v>0</v>
      </c>
      <c r="U44" s="253"/>
      <c r="V44" s="234"/>
      <c r="W44" s="129">
        <f t="shared" si="19"/>
        <v>0</v>
      </c>
      <c r="X44" s="121">
        <f t="shared" si="20"/>
        <v>0</v>
      </c>
      <c r="Y44" s="121">
        <f t="shared" si="21"/>
        <v>0</v>
      </c>
      <c r="Z44" s="121">
        <f t="shared" si="22"/>
        <v>0</v>
      </c>
      <c r="AA44" s="130">
        <f t="shared" si="23"/>
        <v>0</v>
      </c>
      <c r="AB44" s="121">
        <f t="shared" si="24"/>
        <v>0</v>
      </c>
      <c r="AC44" s="121">
        <f t="shared" si="25"/>
        <v>0</v>
      </c>
      <c r="AD44" s="121">
        <f t="shared" si="26"/>
        <v>0</v>
      </c>
      <c r="AE44" s="121">
        <f t="shared" si="27"/>
        <v>0</v>
      </c>
      <c r="AF44" s="130">
        <f t="shared" si="28"/>
        <v>0</v>
      </c>
      <c r="AG44" s="121">
        <f t="shared" si="29"/>
        <v>0</v>
      </c>
      <c r="AH44" s="121">
        <f t="shared" si="29"/>
        <v>0</v>
      </c>
      <c r="AI44" s="121">
        <f t="shared" si="29"/>
        <v>0</v>
      </c>
      <c r="AJ44" s="121">
        <f t="shared" si="29"/>
        <v>0</v>
      </c>
      <c r="AK44" s="130">
        <f t="shared" si="29"/>
        <v>0</v>
      </c>
    </row>
    <row r="45" spans="2:37" x14ac:dyDescent="0.25">
      <c r="B45" s="199"/>
      <c r="C45" s="200"/>
      <c r="D45" s="201"/>
      <c r="E45" s="203"/>
      <c r="F45" s="216"/>
      <c r="G45" s="136"/>
      <c r="H45" s="118"/>
      <c r="I45" s="118"/>
      <c r="J45" s="118"/>
      <c r="K45" s="116"/>
      <c r="L45" s="136"/>
      <c r="M45" s="118"/>
      <c r="N45" s="118"/>
      <c r="O45" s="118"/>
      <c r="P45" s="116"/>
      <c r="Q45" s="117"/>
      <c r="R45" s="120"/>
      <c r="S45" s="120"/>
      <c r="T45" s="121">
        <f t="shared" si="18"/>
        <v>0</v>
      </c>
      <c r="U45" s="253"/>
      <c r="V45" s="234"/>
      <c r="W45" s="129">
        <f t="shared" si="19"/>
        <v>0</v>
      </c>
      <c r="X45" s="121">
        <f t="shared" si="20"/>
        <v>0</v>
      </c>
      <c r="Y45" s="121">
        <f t="shared" si="21"/>
        <v>0</v>
      </c>
      <c r="Z45" s="121">
        <f t="shared" si="22"/>
        <v>0</v>
      </c>
      <c r="AA45" s="130">
        <f t="shared" si="23"/>
        <v>0</v>
      </c>
      <c r="AB45" s="121">
        <f t="shared" si="24"/>
        <v>0</v>
      </c>
      <c r="AC45" s="121">
        <f t="shared" si="25"/>
        <v>0</v>
      </c>
      <c r="AD45" s="121">
        <f t="shared" si="26"/>
        <v>0</v>
      </c>
      <c r="AE45" s="121">
        <f t="shared" si="27"/>
        <v>0</v>
      </c>
      <c r="AF45" s="130">
        <f t="shared" si="28"/>
        <v>0</v>
      </c>
      <c r="AG45" s="121">
        <f t="shared" si="29"/>
        <v>0</v>
      </c>
      <c r="AH45" s="121">
        <f t="shared" si="29"/>
        <v>0</v>
      </c>
      <c r="AI45" s="121">
        <f t="shared" si="29"/>
        <v>0</v>
      </c>
      <c r="AJ45" s="121">
        <f t="shared" si="29"/>
        <v>0</v>
      </c>
      <c r="AK45" s="130">
        <f t="shared" si="29"/>
        <v>0</v>
      </c>
    </row>
    <row r="46" spans="2:37" x14ac:dyDescent="0.25">
      <c r="B46" s="199"/>
      <c r="C46" s="200"/>
      <c r="D46" s="201"/>
      <c r="E46" s="203"/>
      <c r="F46" s="216"/>
      <c r="G46" s="136"/>
      <c r="H46" s="118"/>
      <c r="I46" s="118"/>
      <c r="J46" s="118"/>
      <c r="K46" s="116"/>
      <c r="L46" s="136"/>
      <c r="M46" s="118"/>
      <c r="N46" s="118"/>
      <c r="O46" s="118"/>
      <c r="P46" s="116"/>
      <c r="Q46" s="117"/>
      <c r="R46" s="120"/>
      <c r="S46" s="120"/>
      <c r="T46" s="121">
        <f t="shared" si="18"/>
        <v>0</v>
      </c>
      <c r="U46" s="253"/>
      <c r="V46" s="234"/>
      <c r="W46" s="129">
        <f t="shared" si="19"/>
        <v>0</v>
      </c>
      <c r="X46" s="121">
        <f t="shared" si="20"/>
        <v>0</v>
      </c>
      <c r="Y46" s="121">
        <f t="shared" si="21"/>
        <v>0</v>
      </c>
      <c r="Z46" s="121">
        <f t="shared" si="22"/>
        <v>0</v>
      </c>
      <c r="AA46" s="130">
        <f t="shared" si="23"/>
        <v>0</v>
      </c>
      <c r="AB46" s="121">
        <f t="shared" si="24"/>
        <v>0</v>
      </c>
      <c r="AC46" s="121">
        <f t="shared" si="25"/>
        <v>0</v>
      </c>
      <c r="AD46" s="121">
        <f t="shared" si="26"/>
        <v>0</v>
      </c>
      <c r="AE46" s="121">
        <f t="shared" si="27"/>
        <v>0</v>
      </c>
      <c r="AF46" s="130">
        <f t="shared" si="28"/>
        <v>0</v>
      </c>
      <c r="AG46" s="121">
        <f t="shared" si="29"/>
        <v>0</v>
      </c>
      <c r="AH46" s="121">
        <f t="shared" si="29"/>
        <v>0</v>
      </c>
      <c r="AI46" s="121">
        <f t="shared" si="29"/>
        <v>0</v>
      </c>
      <c r="AJ46" s="121">
        <f t="shared" si="29"/>
        <v>0</v>
      </c>
      <c r="AK46" s="130">
        <f t="shared" si="29"/>
        <v>0</v>
      </c>
    </row>
    <row r="47" spans="2:37" x14ac:dyDescent="0.25">
      <c r="B47" s="199"/>
      <c r="C47" s="200"/>
      <c r="D47" s="201"/>
      <c r="E47" s="203"/>
      <c r="F47" s="216"/>
      <c r="G47" s="136"/>
      <c r="H47" s="118"/>
      <c r="I47" s="118"/>
      <c r="J47" s="118"/>
      <c r="K47" s="116"/>
      <c r="L47" s="136"/>
      <c r="M47" s="118"/>
      <c r="N47" s="118"/>
      <c r="O47" s="118"/>
      <c r="P47" s="116"/>
      <c r="Q47" s="117"/>
      <c r="R47" s="120"/>
      <c r="S47" s="120"/>
      <c r="T47" s="121">
        <f t="shared" si="18"/>
        <v>0</v>
      </c>
      <c r="U47" s="253"/>
      <c r="V47" s="234"/>
      <c r="W47" s="129">
        <f t="shared" si="19"/>
        <v>0</v>
      </c>
      <c r="X47" s="121">
        <f t="shared" si="20"/>
        <v>0</v>
      </c>
      <c r="Y47" s="121">
        <f t="shared" si="21"/>
        <v>0</v>
      </c>
      <c r="Z47" s="121">
        <f t="shared" si="22"/>
        <v>0</v>
      </c>
      <c r="AA47" s="130">
        <f t="shared" si="23"/>
        <v>0</v>
      </c>
      <c r="AB47" s="121">
        <f t="shared" si="24"/>
        <v>0</v>
      </c>
      <c r="AC47" s="121">
        <f t="shared" si="25"/>
        <v>0</v>
      </c>
      <c r="AD47" s="121">
        <f t="shared" si="26"/>
        <v>0</v>
      </c>
      <c r="AE47" s="121">
        <f t="shared" si="27"/>
        <v>0</v>
      </c>
      <c r="AF47" s="130">
        <f t="shared" si="28"/>
        <v>0</v>
      </c>
      <c r="AG47" s="121">
        <f t="shared" si="29"/>
        <v>0</v>
      </c>
      <c r="AH47" s="121">
        <f t="shared" si="29"/>
        <v>0</v>
      </c>
      <c r="AI47" s="121">
        <f t="shared" si="29"/>
        <v>0</v>
      </c>
      <c r="AJ47" s="121">
        <f t="shared" si="29"/>
        <v>0</v>
      </c>
      <c r="AK47" s="130">
        <f t="shared" si="29"/>
        <v>0</v>
      </c>
    </row>
    <row r="48" spans="2:37" x14ac:dyDescent="0.25">
      <c r="B48" s="199"/>
      <c r="C48" s="200"/>
      <c r="D48" s="201"/>
      <c r="E48" s="203"/>
      <c r="F48" s="216"/>
      <c r="G48" s="136"/>
      <c r="H48" s="118"/>
      <c r="I48" s="118"/>
      <c r="J48" s="118"/>
      <c r="K48" s="116"/>
      <c r="L48" s="136"/>
      <c r="M48" s="118"/>
      <c r="N48" s="118"/>
      <c r="O48" s="118"/>
      <c r="P48" s="116"/>
      <c r="Q48" s="117"/>
      <c r="R48" s="120"/>
      <c r="S48" s="120"/>
      <c r="T48" s="121">
        <f t="shared" si="18"/>
        <v>0</v>
      </c>
      <c r="U48" s="253"/>
      <c r="V48" s="234"/>
      <c r="W48" s="129">
        <f t="shared" si="19"/>
        <v>0</v>
      </c>
      <c r="X48" s="121">
        <f t="shared" si="20"/>
        <v>0</v>
      </c>
      <c r="Y48" s="121">
        <f t="shared" si="21"/>
        <v>0</v>
      </c>
      <c r="Z48" s="121">
        <f t="shared" si="22"/>
        <v>0</v>
      </c>
      <c r="AA48" s="130">
        <f t="shared" si="23"/>
        <v>0</v>
      </c>
      <c r="AB48" s="121">
        <f t="shared" si="24"/>
        <v>0</v>
      </c>
      <c r="AC48" s="121">
        <f t="shared" si="25"/>
        <v>0</v>
      </c>
      <c r="AD48" s="121">
        <f t="shared" si="26"/>
        <v>0</v>
      </c>
      <c r="AE48" s="121">
        <f t="shared" si="27"/>
        <v>0</v>
      </c>
      <c r="AF48" s="130">
        <f t="shared" si="28"/>
        <v>0</v>
      </c>
      <c r="AG48" s="121">
        <f t="shared" si="29"/>
        <v>0</v>
      </c>
      <c r="AH48" s="121">
        <f t="shared" si="29"/>
        <v>0</v>
      </c>
      <c r="AI48" s="121">
        <f t="shared" si="29"/>
        <v>0</v>
      </c>
      <c r="AJ48" s="121">
        <f t="shared" si="29"/>
        <v>0</v>
      </c>
      <c r="AK48" s="130">
        <f t="shared" si="29"/>
        <v>0</v>
      </c>
    </row>
    <row r="49" spans="2:37" x14ac:dyDescent="0.25">
      <c r="B49" s="199"/>
      <c r="C49" s="200"/>
      <c r="D49" s="201"/>
      <c r="E49" s="203"/>
      <c r="F49" s="216"/>
      <c r="G49" s="136"/>
      <c r="H49" s="118"/>
      <c r="I49" s="118"/>
      <c r="J49" s="118"/>
      <c r="K49" s="116"/>
      <c r="L49" s="136"/>
      <c r="M49" s="118"/>
      <c r="N49" s="118"/>
      <c r="O49" s="118"/>
      <c r="P49" s="116"/>
      <c r="Q49" s="117"/>
      <c r="R49" s="120"/>
      <c r="S49" s="120"/>
      <c r="T49" s="121">
        <f t="shared" si="18"/>
        <v>0</v>
      </c>
      <c r="U49" s="253"/>
      <c r="V49" s="234"/>
      <c r="W49" s="129">
        <f t="shared" si="19"/>
        <v>0</v>
      </c>
      <c r="X49" s="121">
        <f t="shared" si="20"/>
        <v>0</v>
      </c>
      <c r="Y49" s="121">
        <f t="shared" si="21"/>
        <v>0</v>
      </c>
      <c r="Z49" s="121">
        <f t="shared" si="22"/>
        <v>0</v>
      </c>
      <c r="AA49" s="130">
        <f t="shared" si="23"/>
        <v>0</v>
      </c>
      <c r="AB49" s="121">
        <f t="shared" si="24"/>
        <v>0</v>
      </c>
      <c r="AC49" s="121">
        <f t="shared" si="25"/>
        <v>0</v>
      </c>
      <c r="AD49" s="121">
        <f t="shared" si="26"/>
        <v>0</v>
      </c>
      <c r="AE49" s="121">
        <f t="shared" si="27"/>
        <v>0</v>
      </c>
      <c r="AF49" s="130">
        <f t="shared" si="28"/>
        <v>0</v>
      </c>
      <c r="AG49" s="121">
        <f t="shared" si="29"/>
        <v>0</v>
      </c>
      <c r="AH49" s="121">
        <f t="shared" si="29"/>
        <v>0</v>
      </c>
      <c r="AI49" s="121">
        <f t="shared" si="29"/>
        <v>0</v>
      </c>
      <c r="AJ49" s="121">
        <f t="shared" si="29"/>
        <v>0</v>
      </c>
      <c r="AK49" s="130">
        <f t="shared" si="29"/>
        <v>0</v>
      </c>
    </row>
    <row r="50" spans="2:37" x14ac:dyDescent="0.25">
      <c r="B50" s="199"/>
      <c r="C50" s="200"/>
      <c r="D50" s="201"/>
      <c r="E50" s="203"/>
      <c r="F50" s="216"/>
      <c r="G50" s="136"/>
      <c r="H50" s="118"/>
      <c r="I50" s="118"/>
      <c r="J50" s="118"/>
      <c r="K50" s="116"/>
      <c r="L50" s="136"/>
      <c r="M50" s="118"/>
      <c r="N50" s="118"/>
      <c r="O50" s="118"/>
      <c r="P50" s="116"/>
      <c r="Q50" s="117"/>
      <c r="R50" s="120"/>
      <c r="S50" s="120"/>
      <c r="T50" s="121">
        <f t="shared" si="18"/>
        <v>0</v>
      </c>
      <c r="U50" s="253"/>
      <c r="V50" s="234"/>
      <c r="W50" s="129">
        <f t="shared" si="19"/>
        <v>0</v>
      </c>
      <c r="X50" s="121">
        <f t="shared" si="20"/>
        <v>0</v>
      </c>
      <c r="Y50" s="121">
        <f t="shared" si="21"/>
        <v>0</v>
      </c>
      <c r="Z50" s="121">
        <f t="shared" si="22"/>
        <v>0</v>
      </c>
      <c r="AA50" s="130">
        <f t="shared" si="23"/>
        <v>0</v>
      </c>
      <c r="AB50" s="121">
        <f t="shared" si="24"/>
        <v>0</v>
      </c>
      <c r="AC50" s="121">
        <f t="shared" si="25"/>
        <v>0</v>
      </c>
      <c r="AD50" s="121">
        <f t="shared" si="26"/>
        <v>0</v>
      </c>
      <c r="AE50" s="121">
        <f t="shared" si="27"/>
        <v>0</v>
      </c>
      <c r="AF50" s="130">
        <f t="shared" si="28"/>
        <v>0</v>
      </c>
      <c r="AG50" s="121">
        <f t="shared" si="29"/>
        <v>0</v>
      </c>
      <c r="AH50" s="121">
        <f t="shared" si="29"/>
        <v>0</v>
      </c>
      <c r="AI50" s="121">
        <f t="shared" si="29"/>
        <v>0</v>
      </c>
      <c r="AJ50" s="121">
        <f t="shared" si="29"/>
        <v>0</v>
      </c>
      <c r="AK50" s="130">
        <f t="shared" si="29"/>
        <v>0</v>
      </c>
    </row>
    <row r="51" spans="2:37" x14ac:dyDescent="0.25">
      <c r="B51" s="199"/>
      <c r="C51" s="200"/>
      <c r="D51" s="201"/>
      <c r="E51" s="203"/>
      <c r="F51" s="216"/>
      <c r="G51" s="136"/>
      <c r="H51" s="118"/>
      <c r="I51" s="118"/>
      <c r="J51" s="118"/>
      <c r="K51" s="116"/>
      <c r="L51" s="136"/>
      <c r="M51" s="118"/>
      <c r="N51" s="118"/>
      <c r="O51" s="118"/>
      <c r="P51" s="116"/>
      <c r="Q51" s="117"/>
      <c r="R51" s="120"/>
      <c r="S51" s="120"/>
      <c r="T51" s="121">
        <f t="shared" si="18"/>
        <v>0</v>
      </c>
      <c r="U51" s="253"/>
      <c r="V51" s="234"/>
      <c r="W51" s="129">
        <f t="shared" si="19"/>
        <v>0</v>
      </c>
      <c r="X51" s="121">
        <f t="shared" si="20"/>
        <v>0</v>
      </c>
      <c r="Y51" s="121">
        <f t="shared" si="21"/>
        <v>0</v>
      </c>
      <c r="Z51" s="121">
        <f t="shared" si="22"/>
        <v>0</v>
      </c>
      <c r="AA51" s="130">
        <f t="shared" si="23"/>
        <v>0</v>
      </c>
      <c r="AB51" s="121">
        <f t="shared" si="24"/>
        <v>0</v>
      </c>
      <c r="AC51" s="121">
        <f t="shared" si="25"/>
        <v>0</v>
      </c>
      <c r="AD51" s="121">
        <f t="shared" si="26"/>
        <v>0</v>
      </c>
      <c r="AE51" s="121">
        <f t="shared" si="27"/>
        <v>0</v>
      </c>
      <c r="AF51" s="130">
        <f t="shared" si="28"/>
        <v>0</v>
      </c>
      <c r="AG51" s="121">
        <f t="shared" si="29"/>
        <v>0</v>
      </c>
      <c r="AH51" s="121">
        <f t="shared" si="29"/>
        <v>0</v>
      </c>
      <c r="AI51" s="121">
        <f t="shared" si="29"/>
        <v>0</v>
      </c>
      <c r="AJ51" s="121">
        <f t="shared" si="29"/>
        <v>0</v>
      </c>
      <c r="AK51" s="130">
        <f t="shared" si="29"/>
        <v>0</v>
      </c>
    </row>
    <row r="52" spans="2:37" x14ac:dyDescent="0.25">
      <c r="B52" s="199"/>
      <c r="C52" s="200"/>
      <c r="D52" s="201"/>
      <c r="E52" s="203"/>
      <c r="F52" s="216"/>
      <c r="G52" s="136"/>
      <c r="H52" s="118"/>
      <c r="I52" s="118"/>
      <c r="J52" s="118"/>
      <c r="K52" s="116"/>
      <c r="L52" s="136"/>
      <c r="M52" s="118"/>
      <c r="N52" s="118"/>
      <c r="O52" s="118"/>
      <c r="P52" s="116"/>
      <c r="Q52" s="117"/>
      <c r="R52" s="120"/>
      <c r="S52" s="120"/>
      <c r="T52" s="121">
        <f t="shared" si="18"/>
        <v>0</v>
      </c>
      <c r="U52" s="253"/>
      <c r="V52" s="234"/>
      <c r="W52" s="129">
        <f t="shared" si="19"/>
        <v>0</v>
      </c>
      <c r="X52" s="121">
        <f t="shared" si="20"/>
        <v>0</v>
      </c>
      <c r="Y52" s="121">
        <f t="shared" si="21"/>
        <v>0</v>
      </c>
      <c r="Z52" s="121">
        <f t="shared" si="22"/>
        <v>0</v>
      </c>
      <c r="AA52" s="130">
        <f t="shared" si="23"/>
        <v>0</v>
      </c>
      <c r="AB52" s="121">
        <f t="shared" si="24"/>
        <v>0</v>
      </c>
      <c r="AC52" s="121">
        <f t="shared" si="25"/>
        <v>0</v>
      </c>
      <c r="AD52" s="121">
        <f t="shared" si="26"/>
        <v>0</v>
      </c>
      <c r="AE52" s="121">
        <f t="shared" si="27"/>
        <v>0</v>
      </c>
      <c r="AF52" s="130">
        <f t="shared" si="28"/>
        <v>0</v>
      </c>
      <c r="AG52" s="121">
        <f t="shared" si="29"/>
        <v>0</v>
      </c>
      <c r="AH52" s="121">
        <f t="shared" si="29"/>
        <v>0</v>
      </c>
      <c r="AI52" s="121">
        <f t="shared" si="29"/>
        <v>0</v>
      </c>
      <c r="AJ52" s="121">
        <f t="shared" si="29"/>
        <v>0</v>
      </c>
      <c r="AK52" s="130">
        <f t="shared" si="29"/>
        <v>0</v>
      </c>
    </row>
    <row r="53" spans="2:37" x14ac:dyDescent="0.25">
      <c r="B53" s="204"/>
      <c r="C53" s="200"/>
      <c r="D53" s="201"/>
      <c r="E53" s="203"/>
      <c r="F53" s="216"/>
      <c r="G53" s="136"/>
      <c r="H53" s="118"/>
      <c r="I53" s="118"/>
      <c r="J53" s="118"/>
      <c r="K53" s="116"/>
      <c r="L53" s="136"/>
      <c r="M53" s="118"/>
      <c r="N53" s="118"/>
      <c r="O53" s="118"/>
      <c r="P53" s="116"/>
      <c r="Q53" s="117"/>
      <c r="R53" s="119"/>
      <c r="S53" s="120"/>
      <c r="T53" s="121">
        <f t="shared" si="18"/>
        <v>0</v>
      </c>
      <c r="U53" s="253"/>
      <c r="V53" s="234"/>
      <c r="W53" s="129">
        <f t="shared" si="19"/>
        <v>0</v>
      </c>
      <c r="X53" s="121">
        <f t="shared" si="20"/>
        <v>0</v>
      </c>
      <c r="Y53" s="121">
        <f t="shared" si="21"/>
        <v>0</v>
      </c>
      <c r="Z53" s="121">
        <f t="shared" si="22"/>
        <v>0</v>
      </c>
      <c r="AA53" s="130">
        <f t="shared" si="23"/>
        <v>0</v>
      </c>
      <c r="AB53" s="121">
        <f t="shared" si="24"/>
        <v>0</v>
      </c>
      <c r="AC53" s="121">
        <f t="shared" si="25"/>
        <v>0</v>
      </c>
      <c r="AD53" s="121">
        <f t="shared" si="26"/>
        <v>0</v>
      </c>
      <c r="AE53" s="121">
        <f t="shared" si="27"/>
        <v>0</v>
      </c>
      <c r="AF53" s="130">
        <f t="shared" si="28"/>
        <v>0</v>
      </c>
      <c r="AG53" s="121">
        <f t="shared" si="29"/>
        <v>0</v>
      </c>
      <c r="AH53" s="121">
        <f t="shared" si="29"/>
        <v>0</v>
      </c>
      <c r="AI53" s="121">
        <f t="shared" si="29"/>
        <v>0</v>
      </c>
      <c r="AJ53" s="121">
        <f t="shared" si="29"/>
        <v>0</v>
      </c>
      <c r="AK53" s="130">
        <f t="shared" si="29"/>
        <v>0</v>
      </c>
    </row>
    <row r="54" spans="2:37" x14ac:dyDescent="0.25">
      <c r="B54" s="199"/>
      <c r="C54" s="200"/>
      <c r="D54" s="201"/>
      <c r="E54" s="203"/>
      <c r="F54" s="216"/>
      <c r="G54" s="136"/>
      <c r="H54" s="118"/>
      <c r="I54" s="118"/>
      <c r="J54" s="118"/>
      <c r="K54" s="116"/>
      <c r="L54" s="136"/>
      <c r="M54" s="118"/>
      <c r="N54" s="118"/>
      <c r="O54" s="118"/>
      <c r="P54" s="116"/>
      <c r="Q54" s="117"/>
      <c r="R54" s="120"/>
      <c r="S54" s="120"/>
      <c r="T54" s="121">
        <f t="shared" si="18"/>
        <v>0</v>
      </c>
      <c r="U54" s="253"/>
      <c r="V54" s="234"/>
      <c r="W54" s="129">
        <f t="shared" si="19"/>
        <v>0</v>
      </c>
      <c r="X54" s="121">
        <f t="shared" si="20"/>
        <v>0</v>
      </c>
      <c r="Y54" s="121">
        <f t="shared" si="21"/>
        <v>0</v>
      </c>
      <c r="Z54" s="121">
        <f t="shared" si="22"/>
        <v>0</v>
      </c>
      <c r="AA54" s="130">
        <f t="shared" si="23"/>
        <v>0</v>
      </c>
      <c r="AB54" s="121">
        <f t="shared" si="24"/>
        <v>0</v>
      </c>
      <c r="AC54" s="121">
        <f t="shared" si="25"/>
        <v>0</v>
      </c>
      <c r="AD54" s="121">
        <f t="shared" si="26"/>
        <v>0</v>
      </c>
      <c r="AE54" s="121">
        <f t="shared" si="27"/>
        <v>0</v>
      </c>
      <c r="AF54" s="130">
        <f t="shared" si="28"/>
        <v>0</v>
      </c>
      <c r="AG54" s="121">
        <f t="shared" si="29"/>
        <v>0</v>
      </c>
      <c r="AH54" s="121">
        <f t="shared" si="29"/>
        <v>0</v>
      </c>
      <c r="AI54" s="121">
        <f t="shared" si="29"/>
        <v>0</v>
      </c>
      <c r="AJ54" s="121">
        <f t="shared" si="29"/>
        <v>0</v>
      </c>
      <c r="AK54" s="130">
        <f t="shared" si="29"/>
        <v>0</v>
      </c>
    </row>
    <row r="55" spans="2:37" x14ac:dyDescent="0.25">
      <c r="B55" s="199"/>
      <c r="C55" s="200"/>
      <c r="D55" s="201"/>
      <c r="E55" s="203"/>
      <c r="F55" s="216"/>
      <c r="G55" s="136"/>
      <c r="H55" s="118"/>
      <c r="I55" s="118"/>
      <c r="J55" s="118"/>
      <c r="K55" s="116"/>
      <c r="L55" s="136"/>
      <c r="M55" s="118"/>
      <c r="N55" s="118"/>
      <c r="O55" s="118"/>
      <c r="P55" s="116"/>
      <c r="Q55" s="117"/>
      <c r="R55" s="120"/>
      <c r="S55" s="120"/>
      <c r="T55" s="121">
        <f t="shared" si="18"/>
        <v>0</v>
      </c>
      <c r="U55" s="253"/>
      <c r="V55" s="234"/>
      <c r="W55" s="129">
        <f t="shared" si="19"/>
        <v>0</v>
      </c>
      <c r="X55" s="121">
        <f t="shared" si="20"/>
        <v>0</v>
      </c>
      <c r="Y55" s="121">
        <f t="shared" si="21"/>
        <v>0</v>
      </c>
      <c r="Z55" s="121">
        <f t="shared" si="22"/>
        <v>0</v>
      </c>
      <c r="AA55" s="130">
        <f t="shared" si="23"/>
        <v>0</v>
      </c>
      <c r="AB55" s="121">
        <f t="shared" si="24"/>
        <v>0</v>
      </c>
      <c r="AC55" s="121">
        <f t="shared" si="25"/>
        <v>0</v>
      </c>
      <c r="AD55" s="121">
        <f t="shared" si="26"/>
        <v>0</v>
      </c>
      <c r="AE55" s="121">
        <f t="shared" si="27"/>
        <v>0</v>
      </c>
      <c r="AF55" s="130">
        <f t="shared" si="28"/>
        <v>0</v>
      </c>
      <c r="AG55" s="121">
        <f t="shared" si="29"/>
        <v>0</v>
      </c>
      <c r="AH55" s="121">
        <f t="shared" si="29"/>
        <v>0</v>
      </c>
      <c r="AI55" s="121">
        <f t="shared" si="29"/>
        <v>0</v>
      </c>
      <c r="AJ55" s="121">
        <f t="shared" si="29"/>
        <v>0</v>
      </c>
      <c r="AK55" s="130">
        <f t="shared" si="29"/>
        <v>0</v>
      </c>
    </row>
    <row r="56" spans="2:37" x14ac:dyDescent="0.25">
      <c r="B56" s="199"/>
      <c r="C56" s="200"/>
      <c r="D56" s="201"/>
      <c r="E56" s="203"/>
      <c r="F56" s="216"/>
      <c r="G56" s="136"/>
      <c r="H56" s="118"/>
      <c r="I56" s="118"/>
      <c r="J56" s="118"/>
      <c r="K56" s="116"/>
      <c r="L56" s="136"/>
      <c r="M56" s="118"/>
      <c r="N56" s="118"/>
      <c r="O56" s="118"/>
      <c r="P56" s="116"/>
      <c r="Q56" s="117"/>
      <c r="R56" s="120"/>
      <c r="S56" s="120"/>
      <c r="T56" s="121">
        <f t="shared" si="18"/>
        <v>0</v>
      </c>
      <c r="U56" s="253"/>
      <c r="V56" s="234"/>
      <c r="W56" s="129">
        <f t="shared" si="19"/>
        <v>0</v>
      </c>
      <c r="X56" s="121">
        <f t="shared" si="20"/>
        <v>0</v>
      </c>
      <c r="Y56" s="121">
        <f t="shared" si="21"/>
        <v>0</v>
      </c>
      <c r="Z56" s="121">
        <f t="shared" si="22"/>
        <v>0</v>
      </c>
      <c r="AA56" s="130">
        <f t="shared" si="23"/>
        <v>0</v>
      </c>
      <c r="AB56" s="121">
        <f t="shared" si="24"/>
        <v>0</v>
      </c>
      <c r="AC56" s="121">
        <f t="shared" si="25"/>
        <v>0</v>
      </c>
      <c r="AD56" s="121">
        <f t="shared" si="26"/>
        <v>0</v>
      </c>
      <c r="AE56" s="121">
        <f t="shared" si="27"/>
        <v>0</v>
      </c>
      <c r="AF56" s="130">
        <f t="shared" si="28"/>
        <v>0</v>
      </c>
      <c r="AG56" s="121">
        <f t="shared" si="29"/>
        <v>0</v>
      </c>
      <c r="AH56" s="121">
        <f t="shared" si="29"/>
        <v>0</v>
      </c>
      <c r="AI56" s="121">
        <f t="shared" si="29"/>
        <v>0</v>
      </c>
      <c r="AJ56" s="121">
        <f t="shared" si="29"/>
        <v>0</v>
      </c>
      <c r="AK56" s="130">
        <f t="shared" si="29"/>
        <v>0</v>
      </c>
    </row>
    <row r="57" spans="2:37" x14ac:dyDescent="0.25">
      <c r="B57" s="199"/>
      <c r="C57" s="200"/>
      <c r="D57" s="201"/>
      <c r="E57" s="203"/>
      <c r="F57" s="216"/>
      <c r="G57" s="136"/>
      <c r="H57" s="118"/>
      <c r="I57" s="118"/>
      <c r="J57" s="118"/>
      <c r="K57" s="116"/>
      <c r="L57" s="136"/>
      <c r="M57" s="118"/>
      <c r="N57" s="118"/>
      <c r="O57" s="118"/>
      <c r="P57" s="116"/>
      <c r="Q57" s="117"/>
      <c r="R57" s="120"/>
      <c r="S57" s="120"/>
      <c r="T57" s="121">
        <f t="shared" si="18"/>
        <v>0</v>
      </c>
      <c r="U57" s="253"/>
      <c r="V57" s="234"/>
      <c r="W57" s="129">
        <f t="shared" si="19"/>
        <v>0</v>
      </c>
      <c r="X57" s="121">
        <f t="shared" si="20"/>
        <v>0</v>
      </c>
      <c r="Y57" s="121">
        <f t="shared" si="21"/>
        <v>0</v>
      </c>
      <c r="Z57" s="121">
        <f t="shared" si="22"/>
        <v>0</v>
      </c>
      <c r="AA57" s="130">
        <f t="shared" si="23"/>
        <v>0</v>
      </c>
      <c r="AB57" s="121">
        <f t="shared" si="24"/>
        <v>0</v>
      </c>
      <c r="AC57" s="121">
        <f t="shared" si="25"/>
        <v>0</v>
      </c>
      <c r="AD57" s="121">
        <f t="shared" si="26"/>
        <v>0</v>
      </c>
      <c r="AE57" s="121">
        <f t="shared" si="27"/>
        <v>0</v>
      </c>
      <c r="AF57" s="130">
        <f t="shared" si="28"/>
        <v>0</v>
      </c>
      <c r="AG57" s="121">
        <f t="shared" si="29"/>
        <v>0</v>
      </c>
      <c r="AH57" s="121">
        <f t="shared" si="29"/>
        <v>0</v>
      </c>
      <c r="AI57" s="121">
        <f t="shared" si="29"/>
        <v>0</v>
      </c>
      <c r="AJ57" s="121">
        <f t="shared" si="29"/>
        <v>0</v>
      </c>
      <c r="AK57" s="130">
        <f t="shared" si="29"/>
        <v>0</v>
      </c>
    </row>
    <row r="58" spans="2:37" x14ac:dyDescent="0.25">
      <c r="B58" s="199"/>
      <c r="C58" s="200"/>
      <c r="D58" s="201"/>
      <c r="E58" s="203"/>
      <c r="F58" s="216"/>
      <c r="G58" s="136"/>
      <c r="H58" s="118"/>
      <c r="I58" s="118"/>
      <c r="J58" s="118"/>
      <c r="K58" s="116"/>
      <c r="L58" s="136"/>
      <c r="M58" s="118"/>
      <c r="N58" s="118"/>
      <c r="O58" s="118"/>
      <c r="P58" s="116"/>
      <c r="Q58" s="117"/>
      <c r="R58" s="120"/>
      <c r="S58" s="120"/>
      <c r="T58" s="121">
        <f t="shared" si="18"/>
        <v>0</v>
      </c>
      <c r="U58" s="253"/>
      <c r="V58" s="234"/>
      <c r="W58" s="129">
        <f t="shared" si="19"/>
        <v>0</v>
      </c>
      <c r="X58" s="121">
        <f t="shared" si="20"/>
        <v>0</v>
      </c>
      <c r="Y58" s="121">
        <f t="shared" si="21"/>
        <v>0</v>
      </c>
      <c r="Z58" s="121">
        <f t="shared" si="22"/>
        <v>0</v>
      </c>
      <c r="AA58" s="130">
        <f t="shared" si="23"/>
        <v>0</v>
      </c>
      <c r="AB58" s="121">
        <f t="shared" si="24"/>
        <v>0</v>
      </c>
      <c r="AC58" s="121">
        <f t="shared" si="25"/>
        <v>0</v>
      </c>
      <c r="AD58" s="121">
        <f t="shared" si="26"/>
        <v>0</v>
      </c>
      <c r="AE58" s="121">
        <f t="shared" si="27"/>
        <v>0</v>
      </c>
      <c r="AF58" s="130">
        <f t="shared" si="28"/>
        <v>0</v>
      </c>
      <c r="AG58" s="121">
        <f t="shared" si="29"/>
        <v>0</v>
      </c>
      <c r="AH58" s="121">
        <f t="shared" si="29"/>
        <v>0</v>
      </c>
      <c r="AI58" s="121">
        <f t="shared" si="29"/>
        <v>0</v>
      </c>
      <c r="AJ58" s="121">
        <f t="shared" si="29"/>
        <v>0</v>
      </c>
      <c r="AK58" s="130">
        <f t="shared" si="29"/>
        <v>0</v>
      </c>
    </row>
    <row r="59" spans="2:37" x14ac:dyDescent="0.25">
      <c r="B59" s="199"/>
      <c r="C59" s="200"/>
      <c r="D59" s="201"/>
      <c r="E59" s="203"/>
      <c r="F59" s="216"/>
      <c r="G59" s="136"/>
      <c r="H59" s="118"/>
      <c r="I59" s="118"/>
      <c r="J59" s="118"/>
      <c r="K59" s="116"/>
      <c r="L59" s="136"/>
      <c r="M59" s="118"/>
      <c r="N59" s="118"/>
      <c r="O59" s="118"/>
      <c r="P59" s="116"/>
      <c r="Q59" s="117"/>
      <c r="R59" s="120"/>
      <c r="S59" s="120"/>
      <c r="T59" s="121">
        <f t="shared" si="18"/>
        <v>0</v>
      </c>
      <c r="U59" s="253"/>
      <c r="V59" s="234"/>
      <c r="W59" s="129">
        <f t="shared" si="19"/>
        <v>0</v>
      </c>
      <c r="X59" s="121">
        <f t="shared" si="20"/>
        <v>0</v>
      </c>
      <c r="Y59" s="121">
        <f t="shared" si="21"/>
        <v>0</v>
      </c>
      <c r="Z59" s="121">
        <f t="shared" si="22"/>
        <v>0</v>
      </c>
      <c r="AA59" s="130">
        <f t="shared" si="23"/>
        <v>0</v>
      </c>
      <c r="AB59" s="121">
        <f t="shared" si="24"/>
        <v>0</v>
      </c>
      <c r="AC59" s="121">
        <f t="shared" si="25"/>
        <v>0</v>
      </c>
      <c r="AD59" s="121">
        <f t="shared" si="26"/>
        <v>0</v>
      </c>
      <c r="AE59" s="121">
        <f t="shared" si="27"/>
        <v>0</v>
      </c>
      <c r="AF59" s="130">
        <f t="shared" si="28"/>
        <v>0</v>
      </c>
      <c r="AG59" s="121">
        <f t="shared" si="29"/>
        <v>0</v>
      </c>
      <c r="AH59" s="121">
        <f t="shared" si="29"/>
        <v>0</v>
      </c>
      <c r="AI59" s="121">
        <f t="shared" si="29"/>
        <v>0</v>
      </c>
      <c r="AJ59" s="121">
        <f t="shared" si="29"/>
        <v>0</v>
      </c>
      <c r="AK59" s="130">
        <f t="shared" si="29"/>
        <v>0</v>
      </c>
    </row>
    <row r="60" spans="2:37" x14ac:dyDescent="0.25">
      <c r="B60" s="204"/>
      <c r="C60" s="200"/>
      <c r="D60" s="201"/>
      <c r="E60" s="203"/>
      <c r="F60" s="216"/>
      <c r="G60" s="136"/>
      <c r="H60" s="118"/>
      <c r="I60" s="118"/>
      <c r="J60" s="118"/>
      <c r="K60" s="116"/>
      <c r="L60" s="136"/>
      <c r="M60" s="118"/>
      <c r="N60" s="118"/>
      <c r="O60" s="118"/>
      <c r="P60" s="116"/>
      <c r="Q60" s="117"/>
      <c r="R60" s="119"/>
      <c r="S60" s="120"/>
      <c r="T60" s="121">
        <f t="shared" si="18"/>
        <v>0</v>
      </c>
      <c r="U60" s="253"/>
      <c r="V60" s="234"/>
      <c r="W60" s="129">
        <f t="shared" si="19"/>
        <v>0</v>
      </c>
      <c r="X60" s="121">
        <f t="shared" si="20"/>
        <v>0</v>
      </c>
      <c r="Y60" s="121">
        <f t="shared" si="21"/>
        <v>0</v>
      </c>
      <c r="Z60" s="121">
        <f t="shared" si="22"/>
        <v>0</v>
      </c>
      <c r="AA60" s="130">
        <f t="shared" si="23"/>
        <v>0</v>
      </c>
      <c r="AB60" s="121">
        <f t="shared" si="24"/>
        <v>0</v>
      </c>
      <c r="AC60" s="121">
        <f t="shared" si="25"/>
        <v>0</v>
      </c>
      <c r="AD60" s="121">
        <f t="shared" si="26"/>
        <v>0</v>
      </c>
      <c r="AE60" s="121">
        <f t="shared" si="27"/>
        <v>0</v>
      </c>
      <c r="AF60" s="130">
        <f t="shared" si="28"/>
        <v>0</v>
      </c>
      <c r="AG60" s="121">
        <f t="shared" si="29"/>
        <v>0</v>
      </c>
      <c r="AH60" s="121">
        <f t="shared" si="29"/>
        <v>0</v>
      </c>
      <c r="AI60" s="121">
        <f t="shared" si="29"/>
        <v>0</v>
      </c>
      <c r="AJ60" s="121">
        <f t="shared" si="29"/>
        <v>0</v>
      </c>
      <c r="AK60" s="130">
        <f t="shared" si="29"/>
        <v>0</v>
      </c>
    </row>
    <row r="61" spans="2:37" x14ac:dyDescent="0.25">
      <c r="B61" s="199"/>
      <c r="C61" s="200"/>
      <c r="D61" s="201"/>
      <c r="E61" s="203"/>
      <c r="F61" s="216"/>
      <c r="G61" s="136"/>
      <c r="H61" s="118"/>
      <c r="I61" s="118"/>
      <c r="J61" s="118"/>
      <c r="K61" s="116"/>
      <c r="L61" s="136"/>
      <c r="M61" s="118"/>
      <c r="N61" s="118"/>
      <c r="O61" s="118"/>
      <c r="P61" s="116"/>
      <c r="Q61" s="117"/>
      <c r="R61" s="120"/>
      <c r="S61" s="120"/>
      <c r="T61" s="121">
        <f t="shared" si="18"/>
        <v>0</v>
      </c>
      <c r="U61" s="253"/>
      <c r="V61" s="234"/>
      <c r="W61" s="129">
        <f t="shared" si="19"/>
        <v>0</v>
      </c>
      <c r="X61" s="121">
        <f t="shared" si="20"/>
        <v>0</v>
      </c>
      <c r="Y61" s="121">
        <f t="shared" si="21"/>
        <v>0</v>
      </c>
      <c r="Z61" s="121">
        <f t="shared" si="22"/>
        <v>0</v>
      </c>
      <c r="AA61" s="130">
        <f t="shared" si="23"/>
        <v>0</v>
      </c>
      <c r="AB61" s="121">
        <f t="shared" si="24"/>
        <v>0</v>
      </c>
      <c r="AC61" s="121">
        <f t="shared" si="25"/>
        <v>0</v>
      </c>
      <c r="AD61" s="121">
        <f t="shared" si="26"/>
        <v>0</v>
      </c>
      <c r="AE61" s="121">
        <f t="shared" si="27"/>
        <v>0</v>
      </c>
      <c r="AF61" s="130">
        <f t="shared" si="28"/>
        <v>0</v>
      </c>
      <c r="AG61" s="121">
        <f t="shared" si="29"/>
        <v>0</v>
      </c>
      <c r="AH61" s="121">
        <f t="shared" si="29"/>
        <v>0</v>
      </c>
      <c r="AI61" s="121">
        <f t="shared" si="29"/>
        <v>0</v>
      </c>
      <c r="AJ61" s="121">
        <f t="shared" si="29"/>
        <v>0</v>
      </c>
      <c r="AK61" s="130">
        <f t="shared" si="29"/>
        <v>0</v>
      </c>
    </row>
    <row r="62" spans="2:37" x14ac:dyDescent="0.25">
      <c r="B62" s="199"/>
      <c r="C62" s="200"/>
      <c r="D62" s="201"/>
      <c r="E62" s="203"/>
      <c r="F62" s="216"/>
      <c r="G62" s="136"/>
      <c r="H62" s="118"/>
      <c r="I62" s="118"/>
      <c r="J62" s="118"/>
      <c r="K62" s="116"/>
      <c r="L62" s="136"/>
      <c r="M62" s="118"/>
      <c r="N62" s="118"/>
      <c r="O62" s="118"/>
      <c r="P62" s="116"/>
      <c r="Q62" s="117"/>
      <c r="R62" s="120"/>
      <c r="S62" s="120"/>
      <c r="T62" s="121">
        <f t="shared" si="18"/>
        <v>0</v>
      </c>
      <c r="U62" s="253"/>
      <c r="V62" s="234"/>
      <c r="W62" s="129">
        <f t="shared" si="19"/>
        <v>0</v>
      </c>
      <c r="X62" s="121">
        <f t="shared" si="20"/>
        <v>0</v>
      </c>
      <c r="Y62" s="121">
        <f t="shared" si="21"/>
        <v>0</v>
      </c>
      <c r="Z62" s="121">
        <f t="shared" si="22"/>
        <v>0</v>
      </c>
      <c r="AA62" s="130">
        <f t="shared" si="23"/>
        <v>0</v>
      </c>
      <c r="AB62" s="121">
        <f t="shared" si="24"/>
        <v>0</v>
      </c>
      <c r="AC62" s="121">
        <f t="shared" si="25"/>
        <v>0</v>
      </c>
      <c r="AD62" s="121">
        <f t="shared" si="26"/>
        <v>0</v>
      </c>
      <c r="AE62" s="121">
        <f t="shared" si="27"/>
        <v>0</v>
      </c>
      <c r="AF62" s="130">
        <f t="shared" si="28"/>
        <v>0</v>
      </c>
      <c r="AG62" s="121">
        <f t="shared" si="29"/>
        <v>0</v>
      </c>
      <c r="AH62" s="121">
        <f t="shared" si="29"/>
        <v>0</v>
      </c>
      <c r="AI62" s="121">
        <f t="shared" si="29"/>
        <v>0</v>
      </c>
      <c r="AJ62" s="121">
        <f t="shared" si="29"/>
        <v>0</v>
      </c>
      <c r="AK62" s="130">
        <f t="shared" si="29"/>
        <v>0</v>
      </c>
    </row>
    <row r="63" spans="2:37" x14ac:dyDescent="0.25">
      <c r="B63" s="199"/>
      <c r="C63" s="200"/>
      <c r="D63" s="201"/>
      <c r="E63" s="203"/>
      <c r="F63" s="216"/>
      <c r="G63" s="136"/>
      <c r="H63" s="118"/>
      <c r="I63" s="118"/>
      <c r="J63" s="118"/>
      <c r="K63" s="116"/>
      <c r="L63" s="136"/>
      <c r="M63" s="118"/>
      <c r="N63" s="118"/>
      <c r="O63" s="118"/>
      <c r="P63" s="116"/>
      <c r="Q63" s="117"/>
      <c r="R63" s="120"/>
      <c r="S63" s="120"/>
      <c r="T63" s="121">
        <f t="shared" si="18"/>
        <v>0</v>
      </c>
      <c r="U63" s="253"/>
      <c r="V63" s="234"/>
      <c r="W63" s="129">
        <f t="shared" si="19"/>
        <v>0</v>
      </c>
      <c r="X63" s="121">
        <f t="shared" si="20"/>
        <v>0</v>
      </c>
      <c r="Y63" s="121">
        <f t="shared" si="21"/>
        <v>0</v>
      </c>
      <c r="Z63" s="121">
        <f t="shared" si="22"/>
        <v>0</v>
      </c>
      <c r="AA63" s="130">
        <f t="shared" si="23"/>
        <v>0</v>
      </c>
      <c r="AB63" s="121">
        <f t="shared" si="24"/>
        <v>0</v>
      </c>
      <c r="AC63" s="121">
        <f t="shared" si="25"/>
        <v>0</v>
      </c>
      <c r="AD63" s="121">
        <f t="shared" si="26"/>
        <v>0</v>
      </c>
      <c r="AE63" s="121">
        <f t="shared" si="27"/>
        <v>0</v>
      </c>
      <c r="AF63" s="130">
        <f t="shared" si="28"/>
        <v>0</v>
      </c>
      <c r="AG63" s="121">
        <f t="shared" si="29"/>
        <v>0</v>
      </c>
      <c r="AH63" s="121">
        <f t="shared" si="29"/>
        <v>0</v>
      </c>
      <c r="AI63" s="121">
        <f t="shared" si="29"/>
        <v>0</v>
      </c>
      <c r="AJ63" s="121">
        <f t="shared" si="29"/>
        <v>0</v>
      </c>
      <c r="AK63" s="130">
        <f t="shared" si="29"/>
        <v>0</v>
      </c>
    </row>
    <row r="64" spans="2:37" x14ac:dyDescent="0.25">
      <c r="B64" s="199"/>
      <c r="C64" s="200"/>
      <c r="D64" s="201"/>
      <c r="E64" s="203"/>
      <c r="F64" s="216"/>
      <c r="G64" s="136"/>
      <c r="H64" s="118"/>
      <c r="I64" s="118"/>
      <c r="J64" s="118"/>
      <c r="K64" s="116"/>
      <c r="L64" s="136"/>
      <c r="M64" s="118"/>
      <c r="N64" s="118"/>
      <c r="O64" s="118"/>
      <c r="P64" s="116"/>
      <c r="Q64" s="117"/>
      <c r="R64" s="120"/>
      <c r="S64" s="120"/>
      <c r="T64" s="121">
        <f t="shared" si="18"/>
        <v>0</v>
      </c>
      <c r="U64" s="253"/>
      <c r="V64" s="234"/>
      <c r="W64" s="129">
        <f t="shared" si="19"/>
        <v>0</v>
      </c>
      <c r="X64" s="121">
        <f t="shared" si="20"/>
        <v>0</v>
      </c>
      <c r="Y64" s="121">
        <f t="shared" si="21"/>
        <v>0</v>
      </c>
      <c r="Z64" s="121">
        <f t="shared" si="22"/>
        <v>0</v>
      </c>
      <c r="AA64" s="130">
        <f t="shared" si="23"/>
        <v>0</v>
      </c>
      <c r="AB64" s="121">
        <f t="shared" si="24"/>
        <v>0</v>
      </c>
      <c r="AC64" s="121">
        <f t="shared" si="25"/>
        <v>0</v>
      </c>
      <c r="AD64" s="121">
        <f t="shared" si="26"/>
        <v>0</v>
      </c>
      <c r="AE64" s="121">
        <f t="shared" si="27"/>
        <v>0</v>
      </c>
      <c r="AF64" s="130">
        <f t="shared" si="28"/>
        <v>0</v>
      </c>
      <c r="AG64" s="121">
        <f t="shared" si="29"/>
        <v>0</v>
      </c>
      <c r="AH64" s="121">
        <f t="shared" si="29"/>
        <v>0</v>
      </c>
      <c r="AI64" s="121">
        <f t="shared" si="29"/>
        <v>0</v>
      </c>
      <c r="AJ64" s="121">
        <f t="shared" si="29"/>
        <v>0</v>
      </c>
      <c r="AK64" s="130">
        <f t="shared" si="29"/>
        <v>0</v>
      </c>
    </row>
    <row r="65" spans="2:37" x14ac:dyDescent="0.25">
      <c r="B65" s="199"/>
      <c r="C65" s="200"/>
      <c r="D65" s="201"/>
      <c r="E65" s="203"/>
      <c r="F65" s="216"/>
      <c r="G65" s="136"/>
      <c r="H65" s="118"/>
      <c r="I65" s="118"/>
      <c r="J65" s="118"/>
      <c r="K65" s="116"/>
      <c r="L65" s="136"/>
      <c r="M65" s="118"/>
      <c r="N65" s="118"/>
      <c r="O65" s="118"/>
      <c r="P65" s="116"/>
      <c r="Q65" s="117"/>
      <c r="R65" s="120"/>
      <c r="S65" s="120"/>
      <c r="T65" s="121">
        <f t="shared" si="18"/>
        <v>0</v>
      </c>
      <c r="U65" s="253"/>
      <c r="V65" s="234"/>
      <c r="W65" s="129">
        <f t="shared" si="19"/>
        <v>0</v>
      </c>
      <c r="X65" s="121">
        <f t="shared" si="20"/>
        <v>0</v>
      </c>
      <c r="Y65" s="121">
        <f t="shared" si="21"/>
        <v>0</v>
      </c>
      <c r="Z65" s="121">
        <f t="shared" si="22"/>
        <v>0</v>
      </c>
      <c r="AA65" s="130">
        <f t="shared" si="23"/>
        <v>0</v>
      </c>
      <c r="AB65" s="121">
        <f t="shared" si="24"/>
        <v>0</v>
      </c>
      <c r="AC65" s="121">
        <f t="shared" si="25"/>
        <v>0</v>
      </c>
      <c r="AD65" s="121">
        <f t="shared" si="26"/>
        <v>0</v>
      </c>
      <c r="AE65" s="121">
        <f t="shared" si="27"/>
        <v>0</v>
      </c>
      <c r="AF65" s="130">
        <f t="shared" si="28"/>
        <v>0</v>
      </c>
      <c r="AG65" s="121">
        <f t="shared" si="29"/>
        <v>0</v>
      </c>
      <c r="AH65" s="121">
        <f t="shared" si="29"/>
        <v>0</v>
      </c>
      <c r="AI65" s="121">
        <f t="shared" si="29"/>
        <v>0</v>
      </c>
      <c r="AJ65" s="121">
        <f t="shared" si="29"/>
        <v>0</v>
      </c>
      <c r="AK65" s="130">
        <f t="shared" si="29"/>
        <v>0</v>
      </c>
    </row>
    <row r="66" spans="2:37" x14ac:dyDescent="0.25">
      <c r="B66" s="199"/>
      <c r="C66" s="200"/>
      <c r="D66" s="201"/>
      <c r="E66" s="203"/>
      <c r="F66" s="216"/>
      <c r="G66" s="136"/>
      <c r="H66" s="118"/>
      <c r="I66" s="118"/>
      <c r="J66" s="118"/>
      <c r="K66" s="116"/>
      <c r="L66" s="136"/>
      <c r="M66" s="118"/>
      <c r="N66" s="118"/>
      <c r="O66" s="118"/>
      <c r="P66" s="116"/>
      <c r="Q66" s="117"/>
      <c r="R66" s="120"/>
      <c r="S66" s="120"/>
      <c r="T66" s="121">
        <f t="shared" si="18"/>
        <v>0</v>
      </c>
      <c r="U66" s="253"/>
      <c r="V66" s="234"/>
      <c r="W66" s="129">
        <f t="shared" si="19"/>
        <v>0</v>
      </c>
      <c r="X66" s="121">
        <f t="shared" si="20"/>
        <v>0</v>
      </c>
      <c r="Y66" s="121">
        <f t="shared" si="21"/>
        <v>0</v>
      </c>
      <c r="Z66" s="121">
        <f t="shared" si="22"/>
        <v>0</v>
      </c>
      <c r="AA66" s="130">
        <f t="shared" si="23"/>
        <v>0</v>
      </c>
      <c r="AB66" s="121">
        <f t="shared" si="24"/>
        <v>0</v>
      </c>
      <c r="AC66" s="121">
        <f t="shared" si="25"/>
        <v>0</v>
      </c>
      <c r="AD66" s="121">
        <f t="shared" si="26"/>
        <v>0</v>
      </c>
      <c r="AE66" s="121">
        <f t="shared" si="27"/>
        <v>0</v>
      </c>
      <c r="AF66" s="130">
        <f t="shared" si="28"/>
        <v>0</v>
      </c>
      <c r="AG66" s="121">
        <f t="shared" si="29"/>
        <v>0</v>
      </c>
      <c r="AH66" s="121">
        <f t="shared" si="29"/>
        <v>0</v>
      </c>
      <c r="AI66" s="121">
        <f t="shared" si="29"/>
        <v>0</v>
      </c>
      <c r="AJ66" s="121">
        <f t="shared" si="29"/>
        <v>0</v>
      </c>
      <c r="AK66" s="130">
        <f t="shared" si="29"/>
        <v>0</v>
      </c>
    </row>
    <row r="67" spans="2:37" x14ac:dyDescent="0.25">
      <c r="B67" s="199"/>
      <c r="C67" s="200"/>
      <c r="D67" s="201"/>
      <c r="E67" s="203"/>
      <c r="F67" s="216"/>
      <c r="G67" s="136"/>
      <c r="H67" s="118"/>
      <c r="I67" s="118"/>
      <c r="J67" s="118"/>
      <c r="K67" s="116"/>
      <c r="L67" s="136"/>
      <c r="M67" s="118"/>
      <c r="N67" s="118"/>
      <c r="O67" s="118"/>
      <c r="P67" s="116"/>
      <c r="Q67" s="117"/>
      <c r="R67" s="120"/>
      <c r="S67" s="120"/>
      <c r="T67" s="121">
        <f t="shared" si="18"/>
        <v>0</v>
      </c>
      <c r="U67" s="253"/>
      <c r="V67" s="234"/>
      <c r="W67" s="129">
        <f t="shared" si="19"/>
        <v>0</v>
      </c>
      <c r="X67" s="121">
        <f t="shared" si="20"/>
        <v>0</v>
      </c>
      <c r="Y67" s="121">
        <f t="shared" si="21"/>
        <v>0</v>
      </c>
      <c r="Z67" s="121">
        <f t="shared" si="22"/>
        <v>0</v>
      </c>
      <c r="AA67" s="130">
        <f t="shared" si="23"/>
        <v>0</v>
      </c>
      <c r="AB67" s="121">
        <f t="shared" si="24"/>
        <v>0</v>
      </c>
      <c r="AC67" s="121">
        <f t="shared" si="25"/>
        <v>0</v>
      </c>
      <c r="AD67" s="121">
        <f t="shared" si="26"/>
        <v>0</v>
      </c>
      <c r="AE67" s="121">
        <f t="shared" si="27"/>
        <v>0</v>
      </c>
      <c r="AF67" s="130">
        <f t="shared" si="28"/>
        <v>0</v>
      </c>
      <c r="AG67" s="121">
        <f t="shared" si="29"/>
        <v>0</v>
      </c>
      <c r="AH67" s="121">
        <f t="shared" si="29"/>
        <v>0</v>
      </c>
      <c r="AI67" s="121">
        <f t="shared" si="29"/>
        <v>0</v>
      </c>
      <c r="AJ67" s="121">
        <f t="shared" si="29"/>
        <v>0</v>
      </c>
      <c r="AK67" s="130">
        <f t="shared" si="29"/>
        <v>0</v>
      </c>
    </row>
    <row r="68" spans="2:37" x14ac:dyDescent="0.25">
      <c r="B68" s="199"/>
      <c r="C68" s="200"/>
      <c r="D68" s="201"/>
      <c r="E68" s="203"/>
      <c r="F68" s="216"/>
      <c r="G68" s="136"/>
      <c r="H68" s="118"/>
      <c r="I68" s="118"/>
      <c r="J68" s="118"/>
      <c r="K68" s="116"/>
      <c r="L68" s="136"/>
      <c r="M68" s="118"/>
      <c r="N68" s="118"/>
      <c r="O68" s="118"/>
      <c r="P68" s="116"/>
      <c r="Q68" s="117"/>
      <c r="R68" s="120"/>
      <c r="S68" s="120"/>
      <c r="T68" s="121">
        <f t="shared" si="18"/>
        <v>0</v>
      </c>
      <c r="U68" s="253"/>
      <c r="V68" s="234"/>
      <c r="W68" s="129">
        <f t="shared" si="19"/>
        <v>0</v>
      </c>
      <c r="X68" s="121">
        <f t="shared" si="20"/>
        <v>0</v>
      </c>
      <c r="Y68" s="121">
        <f t="shared" si="21"/>
        <v>0</v>
      </c>
      <c r="Z68" s="121">
        <f t="shared" si="22"/>
        <v>0</v>
      </c>
      <c r="AA68" s="130">
        <f t="shared" si="23"/>
        <v>0</v>
      </c>
      <c r="AB68" s="121">
        <f t="shared" si="24"/>
        <v>0</v>
      </c>
      <c r="AC68" s="121">
        <f t="shared" si="25"/>
        <v>0</v>
      </c>
      <c r="AD68" s="121">
        <f t="shared" si="26"/>
        <v>0</v>
      </c>
      <c r="AE68" s="121">
        <f t="shared" si="27"/>
        <v>0</v>
      </c>
      <c r="AF68" s="130">
        <f t="shared" si="28"/>
        <v>0</v>
      </c>
      <c r="AG68" s="121">
        <f t="shared" si="29"/>
        <v>0</v>
      </c>
      <c r="AH68" s="121">
        <f t="shared" si="29"/>
        <v>0</v>
      </c>
      <c r="AI68" s="121">
        <f t="shared" si="29"/>
        <v>0</v>
      </c>
      <c r="AJ68" s="121">
        <f t="shared" si="29"/>
        <v>0</v>
      </c>
      <c r="AK68" s="130">
        <f t="shared" si="29"/>
        <v>0</v>
      </c>
    </row>
    <row r="69" spans="2:37" x14ac:dyDescent="0.25">
      <c r="B69" s="199"/>
      <c r="C69" s="200"/>
      <c r="D69" s="201"/>
      <c r="E69" s="203"/>
      <c r="F69" s="216"/>
      <c r="G69" s="136"/>
      <c r="H69" s="118"/>
      <c r="I69" s="118"/>
      <c r="J69" s="118"/>
      <c r="K69" s="116"/>
      <c r="L69" s="136"/>
      <c r="M69" s="118"/>
      <c r="N69" s="118"/>
      <c r="O69" s="118"/>
      <c r="P69" s="116"/>
      <c r="Q69" s="117"/>
      <c r="R69" s="120"/>
      <c r="S69" s="120"/>
      <c r="T69" s="121">
        <f t="shared" si="18"/>
        <v>0</v>
      </c>
      <c r="U69" s="253"/>
      <c r="V69" s="234"/>
      <c r="W69" s="129">
        <f t="shared" si="19"/>
        <v>0</v>
      </c>
      <c r="X69" s="121">
        <f t="shared" si="20"/>
        <v>0</v>
      </c>
      <c r="Y69" s="121">
        <f t="shared" si="21"/>
        <v>0</v>
      </c>
      <c r="Z69" s="121">
        <f t="shared" si="22"/>
        <v>0</v>
      </c>
      <c r="AA69" s="130">
        <f t="shared" si="23"/>
        <v>0</v>
      </c>
      <c r="AB69" s="121">
        <f t="shared" si="24"/>
        <v>0</v>
      </c>
      <c r="AC69" s="121">
        <f t="shared" si="25"/>
        <v>0</v>
      </c>
      <c r="AD69" s="121">
        <f t="shared" si="26"/>
        <v>0</v>
      </c>
      <c r="AE69" s="121">
        <f t="shared" si="27"/>
        <v>0</v>
      </c>
      <c r="AF69" s="130">
        <f t="shared" si="28"/>
        <v>0</v>
      </c>
      <c r="AG69" s="121">
        <f t="shared" si="29"/>
        <v>0</v>
      </c>
      <c r="AH69" s="121">
        <f t="shared" si="29"/>
        <v>0</v>
      </c>
      <c r="AI69" s="121">
        <f t="shared" si="29"/>
        <v>0</v>
      </c>
      <c r="AJ69" s="121">
        <f t="shared" si="29"/>
        <v>0</v>
      </c>
      <c r="AK69" s="130">
        <f t="shared" si="29"/>
        <v>0</v>
      </c>
    </row>
    <row r="70" spans="2:37" x14ac:dyDescent="0.25">
      <c r="B70" s="199"/>
      <c r="C70" s="200"/>
      <c r="D70" s="201"/>
      <c r="E70" s="203"/>
      <c r="F70" s="216"/>
      <c r="G70" s="136"/>
      <c r="H70" s="118"/>
      <c r="I70" s="118"/>
      <c r="J70" s="118"/>
      <c r="K70" s="116"/>
      <c r="L70" s="136"/>
      <c r="M70" s="118"/>
      <c r="N70" s="118"/>
      <c r="O70" s="118"/>
      <c r="P70" s="116"/>
      <c r="Q70" s="117"/>
      <c r="R70" s="120"/>
      <c r="S70" s="120"/>
      <c r="T70" s="121">
        <f t="shared" si="18"/>
        <v>0</v>
      </c>
      <c r="U70" s="253"/>
      <c r="V70" s="234"/>
      <c r="W70" s="129">
        <f t="shared" si="19"/>
        <v>0</v>
      </c>
      <c r="X70" s="121">
        <f t="shared" si="20"/>
        <v>0</v>
      </c>
      <c r="Y70" s="121">
        <f t="shared" si="21"/>
        <v>0</v>
      </c>
      <c r="Z70" s="121">
        <f t="shared" si="22"/>
        <v>0</v>
      </c>
      <c r="AA70" s="130">
        <f t="shared" si="23"/>
        <v>0</v>
      </c>
      <c r="AB70" s="121">
        <f t="shared" si="24"/>
        <v>0</v>
      </c>
      <c r="AC70" s="121">
        <f t="shared" si="25"/>
        <v>0</v>
      </c>
      <c r="AD70" s="121">
        <f t="shared" si="26"/>
        <v>0</v>
      </c>
      <c r="AE70" s="121">
        <f t="shared" si="27"/>
        <v>0</v>
      </c>
      <c r="AF70" s="130">
        <f t="shared" si="28"/>
        <v>0</v>
      </c>
      <c r="AG70" s="121">
        <f t="shared" si="29"/>
        <v>0</v>
      </c>
      <c r="AH70" s="121">
        <f t="shared" si="29"/>
        <v>0</v>
      </c>
      <c r="AI70" s="121">
        <f t="shared" si="29"/>
        <v>0</v>
      </c>
      <c r="AJ70" s="121">
        <f t="shared" si="29"/>
        <v>0</v>
      </c>
      <c r="AK70" s="130">
        <f t="shared" si="29"/>
        <v>0</v>
      </c>
    </row>
    <row r="71" spans="2:37" x14ac:dyDescent="0.25">
      <c r="B71" s="199"/>
      <c r="C71" s="200"/>
      <c r="D71" s="201"/>
      <c r="E71" s="203"/>
      <c r="F71" s="216"/>
      <c r="G71" s="136"/>
      <c r="H71" s="118"/>
      <c r="I71" s="118"/>
      <c r="J71" s="118"/>
      <c r="K71" s="116"/>
      <c r="L71" s="136"/>
      <c r="M71" s="118"/>
      <c r="N71" s="118"/>
      <c r="O71" s="118"/>
      <c r="P71" s="116"/>
      <c r="Q71" s="117"/>
      <c r="R71" s="120"/>
      <c r="S71" s="120"/>
      <c r="T71" s="121">
        <f t="shared" si="18"/>
        <v>0</v>
      </c>
      <c r="U71" s="253"/>
      <c r="V71" s="234"/>
      <c r="W71" s="129">
        <f t="shared" si="19"/>
        <v>0</v>
      </c>
      <c r="X71" s="121">
        <f t="shared" si="20"/>
        <v>0</v>
      </c>
      <c r="Y71" s="121">
        <f t="shared" si="21"/>
        <v>0</v>
      </c>
      <c r="Z71" s="121">
        <f t="shared" si="22"/>
        <v>0</v>
      </c>
      <c r="AA71" s="130">
        <f t="shared" si="23"/>
        <v>0</v>
      </c>
      <c r="AB71" s="121">
        <f t="shared" si="24"/>
        <v>0</v>
      </c>
      <c r="AC71" s="121">
        <f t="shared" si="25"/>
        <v>0</v>
      </c>
      <c r="AD71" s="121">
        <f t="shared" si="26"/>
        <v>0</v>
      </c>
      <c r="AE71" s="121">
        <f t="shared" si="27"/>
        <v>0</v>
      </c>
      <c r="AF71" s="130">
        <f t="shared" si="28"/>
        <v>0</v>
      </c>
      <c r="AG71" s="121">
        <f t="shared" si="29"/>
        <v>0</v>
      </c>
      <c r="AH71" s="121">
        <f t="shared" si="29"/>
        <v>0</v>
      </c>
      <c r="AI71" s="121">
        <f t="shared" si="29"/>
        <v>0</v>
      </c>
      <c r="AJ71" s="121">
        <f t="shared" si="29"/>
        <v>0</v>
      </c>
      <c r="AK71" s="130">
        <f t="shared" si="29"/>
        <v>0</v>
      </c>
    </row>
    <row r="72" spans="2:37" x14ac:dyDescent="0.25">
      <c r="B72" s="204"/>
      <c r="C72" s="200"/>
      <c r="D72" s="201"/>
      <c r="E72" s="203"/>
      <c r="F72" s="216"/>
      <c r="G72" s="136"/>
      <c r="H72" s="118"/>
      <c r="I72" s="118"/>
      <c r="J72" s="118"/>
      <c r="K72" s="116"/>
      <c r="L72" s="136"/>
      <c r="M72" s="118"/>
      <c r="N72" s="118"/>
      <c r="O72" s="118"/>
      <c r="P72" s="116"/>
      <c r="Q72" s="117"/>
      <c r="R72" s="119"/>
      <c r="S72" s="120"/>
      <c r="T72" s="121">
        <f t="shared" si="18"/>
        <v>0</v>
      </c>
      <c r="U72" s="253"/>
      <c r="V72" s="234"/>
      <c r="W72" s="129">
        <f t="shared" si="19"/>
        <v>0</v>
      </c>
      <c r="X72" s="121">
        <f t="shared" si="20"/>
        <v>0</v>
      </c>
      <c r="Y72" s="121">
        <f t="shared" si="21"/>
        <v>0</v>
      </c>
      <c r="Z72" s="121">
        <f t="shared" si="22"/>
        <v>0</v>
      </c>
      <c r="AA72" s="130">
        <f t="shared" si="23"/>
        <v>0</v>
      </c>
      <c r="AB72" s="121">
        <f t="shared" si="24"/>
        <v>0</v>
      </c>
      <c r="AC72" s="121">
        <f t="shared" si="25"/>
        <v>0</v>
      </c>
      <c r="AD72" s="121">
        <f t="shared" si="26"/>
        <v>0</v>
      </c>
      <c r="AE72" s="121">
        <f t="shared" si="27"/>
        <v>0</v>
      </c>
      <c r="AF72" s="130">
        <f t="shared" si="28"/>
        <v>0</v>
      </c>
      <c r="AG72" s="121">
        <f t="shared" si="29"/>
        <v>0</v>
      </c>
      <c r="AH72" s="121">
        <f t="shared" si="29"/>
        <v>0</v>
      </c>
      <c r="AI72" s="121">
        <f t="shared" si="29"/>
        <v>0</v>
      </c>
      <c r="AJ72" s="121">
        <f t="shared" si="29"/>
        <v>0</v>
      </c>
      <c r="AK72" s="130">
        <f t="shared" si="29"/>
        <v>0</v>
      </c>
    </row>
    <row r="73" spans="2:37" x14ac:dyDescent="0.25">
      <c r="B73" s="199"/>
      <c r="C73" s="200"/>
      <c r="D73" s="201"/>
      <c r="E73" s="203"/>
      <c r="F73" s="216"/>
      <c r="G73" s="136"/>
      <c r="H73" s="118"/>
      <c r="I73" s="118"/>
      <c r="J73" s="118"/>
      <c r="K73" s="116"/>
      <c r="L73" s="136"/>
      <c r="M73" s="118"/>
      <c r="N73" s="118"/>
      <c r="O73" s="118"/>
      <c r="P73" s="116"/>
      <c r="Q73" s="117"/>
      <c r="R73" s="120"/>
      <c r="S73" s="120"/>
      <c r="T73" s="121">
        <f t="shared" si="18"/>
        <v>0</v>
      </c>
      <c r="U73" s="253"/>
      <c r="V73" s="234"/>
      <c r="W73" s="129">
        <f t="shared" si="19"/>
        <v>0</v>
      </c>
      <c r="X73" s="121">
        <f t="shared" si="20"/>
        <v>0</v>
      </c>
      <c r="Y73" s="121">
        <f t="shared" si="21"/>
        <v>0</v>
      </c>
      <c r="Z73" s="121">
        <f t="shared" si="22"/>
        <v>0</v>
      </c>
      <c r="AA73" s="130">
        <f t="shared" si="23"/>
        <v>0</v>
      </c>
      <c r="AB73" s="121">
        <f t="shared" si="24"/>
        <v>0</v>
      </c>
      <c r="AC73" s="121">
        <f t="shared" si="25"/>
        <v>0</v>
      </c>
      <c r="AD73" s="121">
        <f t="shared" si="26"/>
        <v>0</v>
      </c>
      <c r="AE73" s="121">
        <f t="shared" si="27"/>
        <v>0</v>
      </c>
      <c r="AF73" s="130">
        <f t="shared" si="28"/>
        <v>0</v>
      </c>
      <c r="AG73" s="121">
        <f t="shared" si="29"/>
        <v>0</v>
      </c>
      <c r="AH73" s="121">
        <f t="shared" si="29"/>
        <v>0</v>
      </c>
      <c r="AI73" s="121">
        <f t="shared" si="29"/>
        <v>0</v>
      </c>
      <c r="AJ73" s="121">
        <f t="shared" si="29"/>
        <v>0</v>
      </c>
      <c r="AK73" s="130">
        <f t="shared" si="29"/>
        <v>0</v>
      </c>
    </row>
    <row r="74" spans="2:37" x14ac:dyDescent="0.25">
      <c r="B74" s="199"/>
      <c r="C74" s="200"/>
      <c r="D74" s="201"/>
      <c r="E74" s="203"/>
      <c r="F74" s="216"/>
      <c r="G74" s="136"/>
      <c r="H74" s="118"/>
      <c r="I74" s="118"/>
      <c r="J74" s="118"/>
      <c r="K74" s="116"/>
      <c r="L74" s="136"/>
      <c r="M74" s="118"/>
      <c r="N74" s="118"/>
      <c r="O74" s="118"/>
      <c r="P74" s="116"/>
      <c r="Q74" s="117"/>
      <c r="R74" s="120"/>
      <c r="S74" s="120"/>
      <c r="T74" s="121">
        <f t="shared" si="18"/>
        <v>0</v>
      </c>
      <c r="U74" s="253"/>
      <c r="V74" s="234"/>
      <c r="W74" s="129">
        <f t="shared" si="19"/>
        <v>0</v>
      </c>
      <c r="X74" s="121">
        <f t="shared" si="20"/>
        <v>0</v>
      </c>
      <c r="Y74" s="121">
        <f t="shared" si="21"/>
        <v>0</v>
      </c>
      <c r="Z74" s="121">
        <f t="shared" si="22"/>
        <v>0</v>
      </c>
      <c r="AA74" s="130">
        <f t="shared" si="23"/>
        <v>0</v>
      </c>
      <c r="AB74" s="121">
        <f t="shared" si="24"/>
        <v>0</v>
      </c>
      <c r="AC74" s="121">
        <f t="shared" si="25"/>
        <v>0</v>
      </c>
      <c r="AD74" s="121">
        <f t="shared" si="26"/>
        <v>0</v>
      </c>
      <c r="AE74" s="121">
        <f t="shared" si="27"/>
        <v>0</v>
      </c>
      <c r="AF74" s="130">
        <f t="shared" si="28"/>
        <v>0</v>
      </c>
      <c r="AG74" s="121">
        <f t="shared" si="29"/>
        <v>0</v>
      </c>
      <c r="AH74" s="121">
        <f t="shared" si="29"/>
        <v>0</v>
      </c>
      <c r="AI74" s="121">
        <f t="shared" si="29"/>
        <v>0</v>
      </c>
      <c r="AJ74" s="121">
        <f t="shared" si="29"/>
        <v>0</v>
      </c>
      <c r="AK74" s="130">
        <f t="shared" si="29"/>
        <v>0</v>
      </c>
    </row>
    <row r="75" spans="2:37" x14ac:dyDescent="0.25">
      <c r="B75" s="199"/>
      <c r="C75" s="200"/>
      <c r="D75" s="201"/>
      <c r="E75" s="203"/>
      <c r="F75" s="216"/>
      <c r="G75" s="136"/>
      <c r="H75" s="118"/>
      <c r="I75" s="118"/>
      <c r="J75" s="118"/>
      <c r="K75" s="116"/>
      <c r="L75" s="136"/>
      <c r="M75" s="118"/>
      <c r="N75" s="118"/>
      <c r="O75" s="118"/>
      <c r="P75" s="116"/>
      <c r="Q75" s="117"/>
      <c r="R75" s="120"/>
      <c r="S75" s="120"/>
      <c r="T75" s="121">
        <f t="shared" si="18"/>
        <v>0</v>
      </c>
      <c r="U75" s="253"/>
      <c r="V75" s="234"/>
      <c r="W75" s="129">
        <f t="shared" si="19"/>
        <v>0</v>
      </c>
      <c r="X75" s="121">
        <f t="shared" si="20"/>
        <v>0</v>
      </c>
      <c r="Y75" s="121">
        <f t="shared" si="21"/>
        <v>0</v>
      </c>
      <c r="Z75" s="121">
        <f t="shared" si="22"/>
        <v>0</v>
      </c>
      <c r="AA75" s="130">
        <f t="shared" si="23"/>
        <v>0</v>
      </c>
      <c r="AB75" s="121">
        <f t="shared" si="24"/>
        <v>0</v>
      </c>
      <c r="AC75" s="121">
        <f t="shared" si="25"/>
        <v>0</v>
      </c>
      <c r="AD75" s="121">
        <f t="shared" si="26"/>
        <v>0</v>
      </c>
      <c r="AE75" s="121">
        <f t="shared" si="27"/>
        <v>0</v>
      </c>
      <c r="AF75" s="130">
        <f t="shared" si="28"/>
        <v>0</v>
      </c>
      <c r="AG75" s="121">
        <f t="shared" si="29"/>
        <v>0</v>
      </c>
      <c r="AH75" s="121">
        <f t="shared" si="29"/>
        <v>0</v>
      </c>
      <c r="AI75" s="121">
        <f t="shared" si="29"/>
        <v>0</v>
      </c>
      <c r="AJ75" s="121">
        <f t="shared" si="29"/>
        <v>0</v>
      </c>
      <c r="AK75" s="130">
        <f t="shared" si="29"/>
        <v>0</v>
      </c>
    </row>
    <row r="76" spans="2:37" x14ac:dyDescent="0.25">
      <c r="B76" s="199"/>
      <c r="C76" s="200"/>
      <c r="D76" s="201"/>
      <c r="E76" s="203"/>
      <c r="F76" s="216"/>
      <c r="G76" s="136"/>
      <c r="H76" s="118"/>
      <c r="I76" s="118"/>
      <c r="J76" s="118"/>
      <c r="K76" s="116"/>
      <c r="L76" s="136"/>
      <c r="M76" s="118"/>
      <c r="N76" s="118"/>
      <c r="O76" s="118"/>
      <c r="P76" s="116"/>
      <c r="Q76" s="117"/>
      <c r="R76" s="120"/>
      <c r="S76" s="120"/>
      <c r="T76" s="121">
        <f t="shared" si="18"/>
        <v>0</v>
      </c>
      <c r="U76" s="253"/>
      <c r="V76" s="234"/>
      <c r="W76" s="129">
        <f t="shared" si="19"/>
        <v>0</v>
      </c>
      <c r="X76" s="121">
        <f t="shared" si="20"/>
        <v>0</v>
      </c>
      <c r="Y76" s="121">
        <f t="shared" si="21"/>
        <v>0</v>
      </c>
      <c r="Z76" s="121">
        <f t="shared" si="22"/>
        <v>0</v>
      </c>
      <c r="AA76" s="130">
        <f t="shared" si="23"/>
        <v>0</v>
      </c>
      <c r="AB76" s="121">
        <f t="shared" si="24"/>
        <v>0</v>
      </c>
      <c r="AC76" s="121">
        <f t="shared" si="25"/>
        <v>0</v>
      </c>
      <c r="AD76" s="121">
        <f t="shared" si="26"/>
        <v>0</v>
      </c>
      <c r="AE76" s="121">
        <f t="shared" si="27"/>
        <v>0</v>
      </c>
      <c r="AF76" s="130">
        <f t="shared" si="28"/>
        <v>0</v>
      </c>
      <c r="AG76" s="121">
        <f t="shared" si="29"/>
        <v>0</v>
      </c>
      <c r="AH76" s="121">
        <f t="shared" si="29"/>
        <v>0</v>
      </c>
      <c r="AI76" s="121">
        <f t="shared" si="29"/>
        <v>0</v>
      </c>
      <c r="AJ76" s="121">
        <f t="shared" si="29"/>
        <v>0</v>
      </c>
      <c r="AK76" s="130">
        <f t="shared" si="29"/>
        <v>0</v>
      </c>
    </row>
    <row r="77" spans="2:37" x14ac:dyDescent="0.25">
      <c r="B77" s="199"/>
      <c r="C77" s="200"/>
      <c r="D77" s="201"/>
      <c r="E77" s="203"/>
      <c r="F77" s="216"/>
      <c r="G77" s="136"/>
      <c r="H77" s="118"/>
      <c r="I77" s="118"/>
      <c r="J77" s="118"/>
      <c r="K77" s="116"/>
      <c r="L77" s="136"/>
      <c r="M77" s="118"/>
      <c r="N77" s="118"/>
      <c r="O77" s="118"/>
      <c r="P77" s="116"/>
      <c r="Q77" s="117"/>
      <c r="R77" s="120"/>
      <c r="S77" s="120"/>
      <c r="T77" s="121">
        <f t="shared" si="18"/>
        <v>0</v>
      </c>
      <c r="U77" s="253"/>
      <c r="V77" s="234"/>
      <c r="W77" s="129">
        <f t="shared" si="19"/>
        <v>0</v>
      </c>
      <c r="X77" s="121">
        <f t="shared" si="20"/>
        <v>0</v>
      </c>
      <c r="Y77" s="121">
        <f t="shared" si="21"/>
        <v>0</v>
      </c>
      <c r="Z77" s="121">
        <f t="shared" si="22"/>
        <v>0</v>
      </c>
      <c r="AA77" s="130">
        <f t="shared" si="23"/>
        <v>0</v>
      </c>
      <c r="AB77" s="121">
        <f t="shared" si="24"/>
        <v>0</v>
      </c>
      <c r="AC77" s="121">
        <f t="shared" si="25"/>
        <v>0</v>
      </c>
      <c r="AD77" s="121">
        <f t="shared" si="26"/>
        <v>0</v>
      </c>
      <c r="AE77" s="121">
        <f t="shared" si="27"/>
        <v>0</v>
      </c>
      <c r="AF77" s="130">
        <f t="shared" si="28"/>
        <v>0</v>
      </c>
      <c r="AG77" s="121">
        <f t="shared" si="29"/>
        <v>0</v>
      </c>
      <c r="AH77" s="121">
        <f t="shared" si="29"/>
        <v>0</v>
      </c>
      <c r="AI77" s="121">
        <f t="shared" si="29"/>
        <v>0</v>
      </c>
      <c r="AJ77" s="121">
        <f t="shared" si="29"/>
        <v>0</v>
      </c>
      <c r="AK77" s="130">
        <f t="shared" si="29"/>
        <v>0</v>
      </c>
    </row>
    <row r="78" spans="2:37" x14ac:dyDescent="0.25">
      <c r="B78" s="204"/>
      <c r="C78" s="200"/>
      <c r="D78" s="201"/>
      <c r="E78" s="203"/>
      <c r="F78" s="216"/>
      <c r="G78" s="136"/>
      <c r="H78" s="118"/>
      <c r="I78" s="118"/>
      <c r="J78" s="118"/>
      <c r="K78" s="116"/>
      <c r="L78" s="136"/>
      <c r="M78" s="118"/>
      <c r="N78" s="118"/>
      <c r="O78" s="118"/>
      <c r="P78" s="116"/>
      <c r="Q78" s="117"/>
      <c r="R78" s="119"/>
      <c r="S78" s="120"/>
      <c r="T78" s="121">
        <f t="shared" si="18"/>
        <v>0</v>
      </c>
      <c r="U78" s="253"/>
      <c r="V78" s="234"/>
      <c r="W78" s="129">
        <f t="shared" si="19"/>
        <v>0</v>
      </c>
      <c r="X78" s="121">
        <f t="shared" si="20"/>
        <v>0</v>
      </c>
      <c r="Y78" s="121">
        <f t="shared" si="21"/>
        <v>0</v>
      </c>
      <c r="Z78" s="121">
        <f t="shared" si="22"/>
        <v>0</v>
      </c>
      <c r="AA78" s="130">
        <f t="shared" si="23"/>
        <v>0</v>
      </c>
      <c r="AB78" s="121">
        <f t="shared" si="24"/>
        <v>0</v>
      </c>
      <c r="AC78" s="121">
        <f t="shared" si="25"/>
        <v>0</v>
      </c>
      <c r="AD78" s="121">
        <f t="shared" si="26"/>
        <v>0</v>
      </c>
      <c r="AE78" s="121">
        <f t="shared" si="27"/>
        <v>0</v>
      </c>
      <c r="AF78" s="130">
        <f t="shared" si="28"/>
        <v>0</v>
      </c>
      <c r="AG78" s="121">
        <f t="shared" si="29"/>
        <v>0</v>
      </c>
      <c r="AH78" s="121">
        <f t="shared" si="29"/>
        <v>0</v>
      </c>
      <c r="AI78" s="121">
        <f t="shared" si="29"/>
        <v>0</v>
      </c>
      <c r="AJ78" s="121">
        <f t="shared" si="29"/>
        <v>0</v>
      </c>
      <c r="AK78" s="130">
        <f t="shared" si="29"/>
        <v>0</v>
      </c>
    </row>
    <row r="79" spans="2:37" x14ac:dyDescent="0.25">
      <c r="B79" s="199"/>
      <c r="C79" s="200"/>
      <c r="D79" s="201"/>
      <c r="E79" s="203"/>
      <c r="F79" s="216"/>
      <c r="G79" s="136"/>
      <c r="H79" s="118"/>
      <c r="I79" s="118"/>
      <c r="J79" s="118"/>
      <c r="K79" s="116"/>
      <c r="L79" s="136"/>
      <c r="M79" s="118"/>
      <c r="N79" s="118"/>
      <c r="O79" s="118"/>
      <c r="P79" s="116"/>
      <c r="Q79" s="117"/>
      <c r="R79" s="120"/>
      <c r="S79" s="120"/>
      <c r="T79" s="121">
        <f t="shared" si="18"/>
        <v>0</v>
      </c>
      <c r="U79" s="253"/>
      <c r="V79" s="234"/>
      <c r="W79" s="129">
        <f t="shared" si="19"/>
        <v>0</v>
      </c>
      <c r="X79" s="121">
        <f t="shared" si="20"/>
        <v>0</v>
      </c>
      <c r="Y79" s="121">
        <f t="shared" si="21"/>
        <v>0</v>
      </c>
      <c r="Z79" s="121">
        <f t="shared" si="22"/>
        <v>0</v>
      </c>
      <c r="AA79" s="130">
        <f t="shared" si="23"/>
        <v>0</v>
      </c>
      <c r="AB79" s="121">
        <f t="shared" si="24"/>
        <v>0</v>
      </c>
      <c r="AC79" s="121">
        <f t="shared" si="25"/>
        <v>0</v>
      </c>
      <c r="AD79" s="121">
        <f t="shared" si="26"/>
        <v>0</v>
      </c>
      <c r="AE79" s="121">
        <f t="shared" si="27"/>
        <v>0</v>
      </c>
      <c r="AF79" s="130">
        <f t="shared" si="28"/>
        <v>0</v>
      </c>
      <c r="AG79" s="121">
        <f t="shared" si="29"/>
        <v>0</v>
      </c>
      <c r="AH79" s="121">
        <f t="shared" si="29"/>
        <v>0</v>
      </c>
      <c r="AI79" s="121">
        <f t="shared" si="29"/>
        <v>0</v>
      </c>
      <c r="AJ79" s="121">
        <f t="shared" si="29"/>
        <v>0</v>
      </c>
      <c r="AK79" s="130">
        <f t="shared" si="29"/>
        <v>0</v>
      </c>
    </row>
    <row r="80" spans="2:37" x14ac:dyDescent="0.25">
      <c r="B80" s="199"/>
      <c r="C80" s="200"/>
      <c r="D80" s="201"/>
      <c r="E80" s="203"/>
      <c r="F80" s="216"/>
      <c r="G80" s="136"/>
      <c r="H80" s="118"/>
      <c r="I80" s="118"/>
      <c r="J80" s="118"/>
      <c r="K80" s="116"/>
      <c r="L80" s="136"/>
      <c r="M80" s="118"/>
      <c r="N80" s="118"/>
      <c r="O80" s="118"/>
      <c r="P80" s="116"/>
      <c r="Q80" s="117"/>
      <c r="R80" s="120"/>
      <c r="S80" s="120"/>
      <c r="T80" s="121">
        <f t="shared" si="18"/>
        <v>0</v>
      </c>
      <c r="U80" s="253"/>
      <c r="V80" s="234"/>
      <c r="W80" s="129">
        <f t="shared" si="19"/>
        <v>0</v>
      </c>
      <c r="X80" s="121">
        <f t="shared" si="20"/>
        <v>0</v>
      </c>
      <c r="Y80" s="121">
        <f t="shared" si="21"/>
        <v>0</v>
      </c>
      <c r="Z80" s="121">
        <f t="shared" si="22"/>
        <v>0</v>
      </c>
      <c r="AA80" s="130">
        <f t="shared" si="23"/>
        <v>0</v>
      </c>
      <c r="AB80" s="121">
        <f t="shared" si="24"/>
        <v>0</v>
      </c>
      <c r="AC80" s="121">
        <f t="shared" si="25"/>
        <v>0</v>
      </c>
      <c r="AD80" s="121">
        <f t="shared" si="26"/>
        <v>0</v>
      </c>
      <c r="AE80" s="121">
        <f t="shared" si="27"/>
        <v>0</v>
      </c>
      <c r="AF80" s="130">
        <f t="shared" si="28"/>
        <v>0</v>
      </c>
      <c r="AG80" s="121">
        <f t="shared" si="29"/>
        <v>0</v>
      </c>
      <c r="AH80" s="121">
        <f t="shared" si="29"/>
        <v>0</v>
      </c>
      <c r="AI80" s="121">
        <f t="shared" si="29"/>
        <v>0</v>
      </c>
      <c r="AJ80" s="121">
        <f t="shared" si="29"/>
        <v>0</v>
      </c>
      <c r="AK80" s="130">
        <f t="shared" si="29"/>
        <v>0</v>
      </c>
    </row>
    <row r="81" spans="2:37" x14ac:dyDescent="0.25">
      <c r="B81" s="199"/>
      <c r="C81" s="200"/>
      <c r="D81" s="201"/>
      <c r="E81" s="203"/>
      <c r="F81" s="216"/>
      <c r="G81" s="136"/>
      <c r="H81" s="118"/>
      <c r="I81" s="118"/>
      <c r="J81" s="118"/>
      <c r="K81" s="116"/>
      <c r="L81" s="136"/>
      <c r="M81" s="118"/>
      <c r="N81" s="118"/>
      <c r="O81" s="118"/>
      <c r="P81" s="116"/>
      <c r="Q81" s="117"/>
      <c r="R81" s="120"/>
      <c r="S81" s="120"/>
      <c r="T81" s="121">
        <f t="shared" si="18"/>
        <v>0</v>
      </c>
      <c r="U81" s="253"/>
      <c r="V81" s="234"/>
      <c r="W81" s="129">
        <f t="shared" si="19"/>
        <v>0</v>
      </c>
      <c r="X81" s="121">
        <f t="shared" si="20"/>
        <v>0</v>
      </c>
      <c r="Y81" s="121">
        <f t="shared" si="21"/>
        <v>0</v>
      </c>
      <c r="Z81" s="121">
        <f t="shared" si="22"/>
        <v>0</v>
      </c>
      <c r="AA81" s="130">
        <f t="shared" si="23"/>
        <v>0</v>
      </c>
      <c r="AB81" s="121">
        <f t="shared" si="24"/>
        <v>0</v>
      </c>
      <c r="AC81" s="121">
        <f t="shared" si="25"/>
        <v>0</v>
      </c>
      <c r="AD81" s="121">
        <f t="shared" si="26"/>
        <v>0</v>
      </c>
      <c r="AE81" s="121">
        <f t="shared" si="27"/>
        <v>0</v>
      </c>
      <c r="AF81" s="130">
        <f t="shared" si="28"/>
        <v>0</v>
      </c>
      <c r="AG81" s="121">
        <f t="shared" ref="AG81:AK82" si="30">W81-AB81</f>
        <v>0</v>
      </c>
      <c r="AH81" s="121">
        <f t="shared" si="30"/>
        <v>0</v>
      </c>
      <c r="AI81" s="121">
        <f t="shared" si="30"/>
        <v>0</v>
      </c>
      <c r="AJ81" s="121">
        <f t="shared" si="30"/>
        <v>0</v>
      </c>
      <c r="AK81" s="130">
        <f t="shared" si="30"/>
        <v>0</v>
      </c>
    </row>
    <row r="82" spans="2:37" ht="15.75" thickBot="1" x14ac:dyDescent="0.3">
      <c r="B82" s="206"/>
      <c r="C82" s="207"/>
      <c r="D82" s="208"/>
      <c r="E82" s="211"/>
      <c r="F82" s="217"/>
      <c r="G82" s="137"/>
      <c r="H82" s="124"/>
      <c r="I82" s="124"/>
      <c r="J82" s="124"/>
      <c r="K82" s="122"/>
      <c r="L82" s="137"/>
      <c r="M82" s="124"/>
      <c r="N82" s="124"/>
      <c r="O82" s="124"/>
      <c r="P82" s="122"/>
      <c r="Q82" s="123"/>
      <c r="R82" s="125"/>
      <c r="S82" s="125"/>
      <c r="T82" s="126">
        <f t="shared" si="18"/>
        <v>0</v>
      </c>
      <c r="U82" s="254"/>
      <c r="V82" s="235"/>
      <c r="W82" s="131">
        <f t="shared" si="19"/>
        <v>0</v>
      </c>
      <c r="X82" s="126">
        <f t="shared" si="20"/>
        <v>0</v>
      </c>
      <c r="Y82" s="126">
        <f t="shared" si="21"/>
        <v>0</v>
      </c>
      <c r="Z82" s="126">
        <f t="shared" si="22"/>
        <v>0</v>
      </c>
      <c r="AA82" s="132">
        <f t="shared" si="23"/>
        <v>0</v>
      </c>
      <c r="AB82" s="126">
        <f t="shared" si="24"/>
        <v>0</v>
      </c>
      <c r="AC82" s="126">
        <f t="shared" si="25"/>
        <v>0</v>
      </c>
      <c r="AD82" s="126">
        <f t="shared" si="26"/>
        <v>0</v>
      </c>
      <c r="AE82" s="126">
        <f t="shared" si="27"/>
        <v>0</v>
      </c>
      <c r="AF82" s="132">
        <f t="shared" si="28"/>
        <v>0</v>
      </c>
      <c r="AG82" s="126">
        <f t="shared" si="30"/>
        <v>0</v>
      </c>
      <c r="AH82" s="126">
        <f t="shared" si="30"/>
        <v>0</v>
      </c>
      <c r="AI82" s="126">
        <f t="shared" si="30"/>
        <v>0</v>
      </c>
      <c r="AJ82" s="126">
        <f t="shared" si="30"/>
        <v>0</v>
      </c>
      <c r="AK82" s="132">
        <f t="shared" si="30"/>
        <v>0</v>
      </c>
    </row>
    <row r="84" spans="2:37" x14ac:dyDescent="0.25">
      <c r="B84" s="148" t="s">
        <v>36</v>
      </c>
      <c r="C84" s="148"/>
      <c r="D84" s="375"/>
      <c r="H84" s="418"/>
      <c r="I84" s="444"/>
      <c r="J84" s="444"/>
      <c r="K84" s="444"/>
    </row>
    <row r="85" spans="2:37" x14ac:dyDescent="0.25">
      <c r="B85" s="148" t="s">
        <v>37</v>
      </c>
      <c r="C85" s="148"/>
      <c r="D85" s="375"/>
      <c r="H85" s="418"/>
      <c r="I85" s="444"/>
      <c r="J85" s="444"/>
      <c r="K85" s="444"/>
    </row>
    <row r="86" spans="2:37" x14ac:dyDescent="0.25">
      <c r="B86" s="148" t="s">
        <v>106</v>
      </c>
      <c r="C86" s="148"/>
      <c r="D86" s="375"/>
      <c r="H86" s="418"/>
      <c r="I86" s="444"/>
      <c r="J86" s="444"/>
      <c r="K86" s="444"/>
    </row>
  </sheetData>
  <sheetProtection formatCells="0" formatRows="0" insertColumns="0" insertRows="0" insertHyperlinks="0" sort="0" pivotTables="0"/>
  <mergeCells count="13">
    <mergeCell ref="AB26:AF26"/>
    <mergeCell ref="AG26:AK26"/>
    <mergeCell ref="C27:E27"/>
    <mergeCell ref="L12:P12"/>
    <mergeCell ref="Q15:V15"/>
    <mergeCell ref="AA15:AE15"/>
    <mergeCell ref="AF15:AJ15"/>
    <mergeCell ref="AK15:AO15"/>
    <mergeCell ref="L13:P13"/>
    <mergeCell ref="L14:P14"/>
    <mergeCell ref="Q26:V26"/>
    <mergeCell ref="W26:AA26"/>
    <mergeCell ref="C16:E16"/>
  </mergeCells>
  <conditionalFormatting sqref="C11:C13">
    <cfRule type="containsBlanks" dxfId="9" priority="3">
      <formula>LEN(TRIM(C11))=0</formula>
    </cfRule>
  </conditionalFormatting>
  <conditionalFormatting sqref="U17:U22 U28:U82">
    <cfRule type="cellIs" dxfId="8" priority="2" operator="equal">
      <formula>"No"</formula>
    </cfRule>
  </conditionalFormatting>
  <dataValidations count="1">
    <dataValidation type="list" allowBlank="1" showInputMessage="1" showErrorMessage="1" sqref="U28:U82 U17:U22" xr:uid="{679E2849-FA15-4CBF-9D6A-FB947C8725FE}">
      <formula1>"Yes,No"</formula1>
    </dataValidation>
  </dataValidations>
  <pageMargins left="0.7" right="0.7" top="0.75" bottom="0.75" header="0.3" footer="0.3"/>
  <pageSetup scale="30" fitToWidth="2" orientation="landscape" r:id="rId1"/>
  <colBreaks count="1" manualBreakCount="1">
    <brk id="26" max="1048575" man="1"/>
  </colBreaks>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84CEB5-38B2-4D96-BE65-D987BB164B64}">
  <dimension ref="B1:AP98"/>
  <sheetViews>
    <sheetView showGridLines="0" topLeftCell="A2" zoomScale="90" zoomScaleNormal="90" workbookViewId="0">
      <selection activeCell="C9" sqref="C9"/>
    </sheetView>
  </sheetViews>
  <sheetFormatPr defaultColWidth="8.85546875" defaultRowHeight="15" x14ac:dyDescent="0.25"/>
  <cols>
    <col min="1" max="1" width="0.7109375" style="82" customWidth="1"/>
    <col min="2" max="2" width="17.5703125" style="82" customWidth="1"/>
    <col min="3" max="3" width="17" style="82" customWidth="1"/>
    <col min="4" max="4" width="14.7109375" style="82" customWidth="1"/>
    <col min="5" max="5" width="4.85546875" style="82" customWidth="1"/>
    <col min="6" max="6" width="17.5703125" style="82" customWidth="1"/>
    <col min="7" max="7" width="17" style="82" customWidth="1"/>
    <col min="8" max="8" width="14.7109375" style="82" customWidth="1"/>
    <col min="9" max="9" width="4.85546875" style="82" customWidth="1"/>
    <col min="10" max="12" width="10.85546875" style="82" customWidth="1"/>
    <col min="13" max="13" width="19.140625" style="82" bestFit="1" customWidth="1"/>
    <col min="14" max="19" width="10.85546875" style="82" customWidth="1"/>
    <col min="20" max="22" width="12.5703125" style="82" customWidth="1"/>
    <col min="23" max="23" width="11.5703125" style="82" bestFit="1" customWidth="1"/>
    <col min="24" max="24" width="30.42578125" style="20" bestFit="1" customWidth="1"/>
    <col min="25" max="30" width="13.140625" style="109" customWidth="1"/>
    <col min="31" max="42" width="13.140625" style="82" customWidth="1"/>
    <col min="43" max="16384" width="8.85546875" style="82"/>
  </cols>
  <sheetData>
    <row r="1" spans="2:31" ht="22.5" x14ac:dyDescent="0.25">
      <c r="B1" s="83" t="s">
        <v>160</v>
      </c>
      <c r="C1" s="84"/>
      <c r="L1" s="21"/>
      <c r="M1" s="21"/>
      <c r="N1" s="21"/>
      <c r="O1" s="21"/>
      <c r="P1" s="21"/>
      <c r="Q1" s="21"/>
      <c r="R1" s="21"/>
      <c r="S1" s="21"/>
      <c r="T1" s="21"/>
      <c r="U1" s="21"/>
      <c r="V1" s="21"/>
      <c r="W1" s="21"/>
      <c r="X1" s="232"/>
    </row>
    <row r="2" spans="2:31" s="113" customFormat="1" ht="13.9" customHeight="1" x14ac:dyDescent="0.25">
      <c r="B2" s="133" t="s">
        <v>70</v>
      </c>
      <c r="C2" s="87"/>
      <c r="D2" s="87"/>
      <c r="E2" s="87"/>
      <c r="F2" s="87"/>
      <c r="K2" s="174"/>
      <c r="L2" s="174"/>
      <c r="M2" s="174"/>
      <c r="N2" s="174"/>
      <c r="O2" s="174"/>
      <c r="P2" s="174"/>
      <c r="Q2" s="174"/>
      <c r="R2" s="174"/>
      <c r="S2" s="174"/>
      <c r="T2" s="174"/>
      <c r="U2" s="174"/>
      <c r="V2" s="174"/>
      <c r="W2" s="174"/>
      <c r="X2" s="233"/>
      <c r="Y2" s="174"/>
      <c r="Z2" s="233"/>
      <c r="AA2" s="135"/>
      <c r="AB2" s="135"/>
      <c r="AC2" s="135"/>
      <c r="AD2" s="135"/>
      <c r="AE2" s="135"/>
    </row>
    <row r="3" spans="2:31" s="113" customFormat="1" ht="14.45" customHeight="1" x14ac:dyDescent="0.25">
      <c r="B3" s="134" t="s">
        <v>71</v>
      </c>
      <c r="C3" s="87"/>
      <c r="D3" s="87"/>
      <c r="E3" s="87"/>
      <c r="F3" s="87"/>
      <c r="K3" s="174"/>
      <c r="L3" s="174"/>
      <c r="M3" s="174"/>
      <c r="N3" s="174"/>
      <c r="O3" s="174"/>
      <c r="P3" s="174"/>
      <c r="Q3" s="174"/>
      <c r="R3" s="174"/>
      <c r="S3" s="174"/>
      <c r="T3" s="174"/>
      <c r="U3" s="174"/>
      <c r="V3" s="174"/>
      <c r="W3" s="174"/>
      <c r="X3" s="233"/>
      <c r="Y3" s="174"/>
      <c r="Z3" s="233"/>
      <c r="AA3" s="135"/>
      <c r="AB3" s="135"/>
      <c r="AC3" s="135"/>
      <c r="AD3" s="135"/>
      <c r="AE3" s="135"/>
    </row>
    <row r="4" spans="2:31" s="113" customFormat="1" ht="14.45" customHeight="1" x14ac:dyDescent="0.25">
      <c r="B4" s="134" t="s">
        <v>161</v>
      </c>
      <c r="C4" s="87"/>
      <c r="D4" s="87"/>
      <c r="E4" s="87"/>
      <c r="F4" s="87"/>
      <c r="K4" s="174"/>
      <c r="L4" s="174"/>
      <c r="M4" s="174"/>
      <c r="N4" s="174"/>
      <c r="O4" s="174"/>
      <c r="P4" s="174"/>
      <c r="Q4" s="174"/>
      <c r="R4" s="174"/>
      <c r="S4" s="174"/>
      <c r="T4" s="174"/>
      <c r="U4" s="174"/>
      <c r="V4" s="174"/>
      <c r="W4" s="174"/>
      <c r="X4" s="233"/>
      <c r="Y4" s="174"/>
      <c r="Z4" s="233"/>
      <c r="AA4" s="135"/>
      <c r="AB4" s="135"/>
      <c r="AC4" s="135"/>
      <c r="AD4" s="135"/>
      <c r="AE4" s="135"/>
    </row>
    <row r="5" spans="2:31" s="113" customFormat="1" ht="14.45" customHeight="1" x14ac:dyDescent="0.25">
      <c r="B5" s="134" t="s">
        <v>162</v>
      </c>
      <c r="C5" s="87"/>
      <c r="D5" s="87"/>
      <c r="E5" s="87"/>
      <c r="F5" s="87"/>
      <c r="K5" s="174"/>
      <c r="L5" s="174"/>
      <c r="M5" s="174"/>
      <c r="N5" s="174"/>
      <c r="O5" s="174"/>
      <c r="P5" s="174"/>
      <c r="Q5" s="174"/>
      <c r="R5" s="174"/>
      <c r="S5" s="174"/>
      <c r="T5" s="174"/>
      <c r="U5" s="174"/>
      <c r="V5" s="174"/>
      <c r="W5" s="174"/>
      <c r="X5" s="233"/>
      <c r="Y5" s="174"/>
      <c r="Z5" s="233"/>
      <c r="AA5" s="135"/>
      <c r="AB5" s="135"/>
      <c r="AC5" s="135"/>
      <c r="AD5" s="135"/>
      <c r="AE5" s="135"/>
    </row>
    <row r="6" spans="2:31" s="113" customFormat="1" ht="14.45" customHeight="1" x14ac:dyDescent="0.25">
      <c r="B6" s="134" t="s">
        <v>163</v>
      </c>
      <c r="C6" s="87"/>
      <c r="D6" s="87"/>
      <c r="E6" s="87"/>
      <c r="F6" s="87"/>
      <c r="K6" s="174"/>
      <c r="L6" s="174"/>
      <c r="M6" s="174"/>
      <c r="N6" s="174"/>
      <c r="O6" s="174"/>
      <c r="P6" s="174"/>
      <c r="Q6" s="174"/>
      <c r="R6" s="174"/>
      <c r="S6" s="174"/>
      <c r="T6" s="174"/>
      <c r="U6" s="174"/>
      <c r="V6" s="174"/>
      <c r="W6" s="174"/>
      <c r="X6" s="233"/>
      <c r="Y6" s="174"/>
      <c r="Z6" s="233"/>
      <c r="AA6" s="135"/>
      <c r="AB6" s="135"/>
      <c r="AC6" s="135"/>
      <c r="AD6" s="135"/>
      <c r="AE6" s="135"/>
    </row>
    <row r="7" spans="2:31" s="113" customFormat="1" ht="14.45" customHeight="1" x14ac:dyDescent="0.25">
      <c r="B7" s="141" t="s">
        <v>74</v>
      </c>
      <c r="C7" s="87"/>
      <c r="D7" s="87"/>
      <c r="E7" s="87"/>
      <c r="F7" s="87"/>
      <c r="K7" s="174"/>
      <c r="L7" s="174"/>
      <c r="M7" s="174"/>
      <c r="N7" s="174"/>
      <c r="O7" s="174"/>
      <c r="P7" s="174"/>
      <c r="Q7" s="174"/>
      <c r="R7" s="174"/>
      <c r="S7" s="174"/>
      <c r="T7" s="174"/>
      <c r="U7" s="174"/>
      <c r="V7" s="174"/>
      <c r="W7" s="174"/>
      <c r="X7" s="233"/>
      <c r="Y7" s="174"/>
      <c r="Z7" s="233"/>
      <c r="AA7" s="135"/>
      <c r="AB7" s="135"/>
      <c r="AC7" s="135"/>
      <c r="AD7" s="135"/>
      <c r="AE7" s="135"/>
    </row>
    <row r="8" spans="2:31" ht="14.45" customHeight="1" x14ac:dyDescent="0.25">
      <c r="B8" s="86"/>
      <c r="C8" s="85"/>
      <c r="D8" s="85"/>
      <c r="E8" s="85"/>
      <c r="F8" s="85"/>
      <c r="K8" s="86"/>
      <c r="L8" s="213"/>
      <c r="M8" s="213"/>
      <c r="N8" s="21"/>
      <c r="O8" s="21"/>
      <c r="P8" s="21"/>
      <c r="Q8" s="21"/>
      <c r="R8" s="21"/>
      <c r="S8" s="21"/>
      <c r="T8" s="21"/>
      <c r="U8" s="21"/>
      <c r="V8" s="21"/>
      <c r="W8" s="21"/>
      <c r="X8" s="232"/>
    </row>
    <row r="9" spans="2:31" ht="14.45" customHeight="1" x14ac:dyDescent="0.25">
      <c r="B9" s="24" t="s">
        <v>1</v>
      </c>
      <c r="C9" s="111"/>
      <c r="D9" s="112"/>
      <c r="E9" s="112"/>
      <c r="F9" s="87"/>
      <c r="G9" s="113"/>
      <c r="N9" s="21"/>
      <c r="O9" s="21"/>
      <c r="P9" s="21"/>
      <c r="Q9" s="21"/>
      <c r="R9" s="21"/>
      <c r="S9" s="21"/>
      <c r="T9" s="21"/>
      <c r="U9" s="21"/>
      <c r="V9" s="21"/>
      <c r="W9" s="21"/>
      <c r="X9" s="232"/>
      <c r="AD9" s="82"/>
    </row>
    <row r="10" spans="2:31" x14ac:dyDescent="0.25">
      <c r="B10" s="87" t="s">
        <v>112</v>
      </c>
      <c r="C10" s="114"/>
      <c r="D10" s="115"/>
      <c r="E10" s="115"/>
      <c r="F10" s="113"/>
      <c r="G10" s="113"/>
      <c r="N10" s="21"/>
      <c r="O10" s="21"/>
      <c r="P10" s="21"/>
      <c r="Q10" s="21"/>
      <c r="R10" s="21"/>
      <c r="S10" s="21"/>
      <c r="T10" s="21"/>
      <c r="U10" s="21"/>
      <c r="V10" s="21"/>
      <c r="W10" s="21"/>
      <c r="X10" s="232"/>
      <c r="AD10" s="82"/>
    </row>
    <row r="11" spans="2:31" x14ac:dyDescent="0.25">
      <c r="B11" s="87" t="s">
        <v>164</v>
      </c>
      <c r="C11" s="114" t="s">
        <v>165</v>
      </c>
      <c r="D11" s="115"/>
      <c r="E11" s="115"/>
      <c r="G11" s="113"/>
      <c r="N11" s="174"/>
      <c r="O11" s="21"/>
      <c r="P11" s="21"/>
      <c r="Q11" s="21"/>
      <c r="R11" s="21"/>
      <c r="S11" s="21"/>
      <c r="T11" s="21"/>
      <c r="U11" s="21"/>
      <c r="V11" s="21"/>
      <c r="W11" s="21"/>
      <c r="X11" s="232"/>
    </row>
    <row r="12" spans="2:31" x14ac:dyDescent="0.25">
      <c r="B12" s="87"/>
      <c r="C12" s="141"/>
      <c r="D12" s="113"/>
      <c r="E12" s="113"/>
      <c r="F12" s="113"/>
      <c r="G12" s="113"/>
      <c r="N12" s="174"/>
      <c r="O12" s="21"/>
      <c r="P12" s="21"/>
      <c r="Q12" s="21"/>
      <c r="R12" s="21"/>
      <c r="S12" s="21"/>
      <c r="T12" s="21"/>
      <c r="U12" s="21"/>
      <c r="V12" s="21"/>
      <c r="W12" s="21"/>
      <c r="X12" s="232"/>
    </row>
    <row r="13" spans="2:31" x14ac:dyDescent="0.25">
      <c r="B13" s="24" t="s">
        <v>5</v>
      </c>
      <c r="C13" s="381"/>
      <c r="D13" s="161"/>
      <c r="E13" s="161"/>
      <c r="W13" s="109"/>
      <c r="AC13" s="82"/>
      <c r="AD13" s="82"/>
    </row>
    <row r="14" spans="2:31" x14ac:dyDescent="0.25">
      <c r="B14" s="24" t="s">
        <v>166</v>
      </c>
      <c r="C14" s="381"/>
      <c r="D14" s="161"/>
      <c r="E14" s="161"/>
      <c r="W14" s="109"/>
      <c r="AC14" s="82"/>
      <c r="AD14" s="82"/>
    </row>
    <row r="15" spans="2:31" x14ac:dyDescent="0.25">
      <c r="B15" s="198" t="s">
        <v>167</v>
      </c>
      <c r="C15" s="381"/>
      <c r="D15" s="161"/>
      <c r="E15" s="161"/>
      <c r="W15" s="109"/>
      <c r="AC15" s="82"/>
      <c r="AD15" s="82"/>
    </row>
    <row r="16" spans="2:31" s="96" customFormat="1" ht="13.5" thickBot="1" x14ac:dyDescent="0.3">
      <c r="X16" s="143"/>
      <c r="Y16" s="110"/>
      <c r="Z16" s="110"/>
      <c r="AA16" s="110"/>
      <c r="AB16" s="110"/>
      <c r="AC16" s="110"/>
      <c r="AD16" s="110"/>
    </row>
    <row r="17" spans="2:42" ht="19.899999999999999" customHeight="1" x14ac:dyDescent="0.25">
      <c r="B17" s="279" t="s">
        <v>78</v>
      </c>
      <c r="C17" s="280"/>
      <c r="D17" s="280"/>
      <c r="E17" s="280"/>
      <c r="F17" s="280"/>
      <c r="G17" s="280"/>
      <c r="H17" s="280"/>
      <c r="I17" s="281"/>
      <c r="J17" s="282" t="s">
        <v>168</v>
      </c>
      <c r="K17" s="283"/>
      <c r="L17" s="284"/>
      <c r="M17" s="284"/>
      <c r="N17" s="264" t="s">
        <v>169</v>
      </c>
      <c r="O17" s="264"/>
      <c r="P17" s="264"/>
      <c r="Q17" s="264"/>
      <c r="R17" s="265"/>
      <c r="S17" s="595" t="s">
        <v>170</v>
      </c>
      <c r="T17" s="596"/>
      <c r="U17" s="596"/>
      <c r="V17" s="596"/>
      <c r="W17" s="596"/>
      <c r="X17" s="597"/>
      <c r="Y17" s="279" t="s">
        <v>171</v>
      </c>
      <c r="Z17" s="289"/>
      <c r="AA17" s="289"/>
      <c r="AB17" s="289"/>
      <c r="AC17" s="289"/>
      <c r="AD17" s="290"/>
      <c r="AE17" s="279" t="s">
        <v>172</v>
      </c>
      <c r="AF17" s="289"/>
      <c r="AG17" s="289"/>
      <c r="AH17" s="289"/>
      <c r="AI17" s="289"/>
      <c r="AJ17" s="290"/>
      <c r="AK17" s="279" t="s">
        <v>173</v>
      </c>
      <c r="AL17" s="289"/>
      <c r="AM17" s="289"/>
      <c r="AN17" s="289"/>
      <c r="AO17" s="289"/>
      <c r="AP17" s="290"/>
    </row>
    <row r="18" spans="2:42" ht="51" x14ac:dyDescent="0.25">
      <c r="B18" s="262" t="s">
        <v>174</v>
      </c>
      <c r="C18" s="585" t="s">
        <v>87</v>
      </c>
      <c r="D18" s="585"/>
      <c r="E18" s="585"/>
      <c r="F18" s="214" t="s">
        <v>88</v>
      </c>
      <c r="G18" s="585" t="s">
        <v>89</v>
      </c>
      <c r="H18" s="585"/>
      <c r="I18" s="594"/>
      <c r="J18" s="277" t="s">
        <v>175</v>
      </c>
      <c r="K18" s="285" t="s">
        <v>176</v>
      </c>
      <c r="L18" s="286" t="s">
        <v>177</v>
      </c>
      <c r="M18" s="287" t="s">
        <v>178</v>
      </c>
      <c r="N18" s="266" t="s">
        <v>179</v>
      </c>
      <c r="O18" s="267" t="s">
        <v>180</v>
      </c>
      <c r="P18" s="267" t="s">
        <v>181</v>
      </c>
      <c r="Q18" s="267" t="s">
        <v>182</v>
      </c>
      <c r="R18" s="268" t="s">
        <v>183</v>
      </c>
      <c r="S18" s="275" t="s">
        <v>184</v>
      </c>
      <c r="T18" s="276" t="s">
        <v>97</v>
      </c>
      <c r="U18" s="276" t="s">
        <v>98</v>
      </c>
      <c r="V18" s="276" t="s">
        <v>99</v>
      </c>
      <c r="W18" s="276" t="s">
        <v>100</v>
      </c>
      <c r="X18" s="288" t="s">
        <v>122</v>
      </c>
      <c r="Y18" s="262" t="s">
        <v>185</v>
      </c>
      <c r="Z18" s="214" t="s">
        <v>186</v>
      </c>
      <c r="AA18" s="214" t="s">
        <v>187</v>
      </c>
      <c r="AB18" s="214" t="s">
        <v>188</v>
      </c>
      <c r="AC18" s="214" t="s">
        <v>189</v>
      </c>
      <c r="AD18" s="215" t="s">
        <v>190</v>
      </c>
      <c r="AE18" s="262" t="s">
        <v>185</v>
      </c>
      <c r="AF18" s="214" t="s">
        <v>186</v>
      </c>
      <c r="AG18" s="214" t="s">
        <v>187</v>
      </c>
      <c r="AH18" s="214" t="s">
        <v>188</v>
      </c>
      <c r="AI18" s="214" t="s">
        <v>189</v>
      </c>
      <c r="AJ18" s="215" t="s">
        <v>190</v>
      </c>
      <c r="AK18" s="262" t="s">
        <v>185</v>
      </c>
      <c r="AL18" s="214" t="s">
        <v>186</v>
      </c>
      <c r="AM18" s="214" t="s">
        <v>187</v>
      </c>
      <c r="AN18" s="214" t="s">
        <v>188</v>
      </c>
      <c r="AO18" s="214" t="s">
        <v>189</v>
      </c>
      <c r="AP18" s="215" t="s">
        <v>190</v>
      </c>
    </row>
    <row r="19" spans="2:42" x14ac:dyDescent="0.25">
      <c r="B19" s="237" t="s">
        <v>31</v>
      </c>
      <c r="C19" s="238" t="s">
        <v>32</v>
      </c>
      <c r="D19" s="239"/>
      <c r="E19" s="240"/>
      <c r="F19" s="517" t="s">
        <v>65</v>
      </c>
      <c r="G19" s="238" t="s">
        <v>66</v>
      </c>
      <c r="H19" s="239"/>
      <c r="I19" s="531"/>
      <c r="J19" s="245">
        <v>500</v>
      </c>
      <c r="K19" s="243">
        <v>20</v>
      </c>
      <c r="L19" s="243">
        <v>1000</v>
      </c>
      <c r="M19" s="533" t="s">
        <v>191</v>
      </c>
      <c r="N19" s="242">
        <v>500</v>
      </c>
      <c r="O19" s="243">
        <v>1000</v>
      </c>
      <c r="P19" s="243">
        <v>2000</v>
      </c>
      <c r="Q19" s="243">
        <v>3000</v>
      </c>
      <c r="R19" s="244">
        <v>4000</v>
      </c>
      <c r="S19" s="245">
        <v>0</v>
      </c>
      <c r="T19" s="246">
        <v>0</v>
      </c>
      <c r="U19" s="236">
        <v>0</v>
      </c>
      <c r="V19" s="236">
        <f>T19+U19</f>
        <v>0</v>
      </c>
      <c r="W19" s="251" t="s">
        <v>102</v>
      </c>
      <c r="X19" s="534" t="s">
        <v>103</v>
      </c>
      <c r="Y19" s="248" t="e">
        <f>IF($J19&lt;1,0,(($J19+$K19)*$C$11)+$L19+$S19+$V19)</f>
        <v>#VALUE!</v>
      </c>
      <c r="Z19" s="236" t="e">
        <f>IF($N19&lt;1,0,($N19*$C$11)+$S19+$V19)</f>
        <v>#VALUE!</v>
      </c>
      <c r="AA19" s="236" t="e">
        <f>IF($O19&lt;1,0,($O19*$C$11)+$S19+$V19)</f>
        <v>#VALUE!</v>
      </c>
      <c r="AB19" s="236" t="e">
        <f>IF($P19&lt;1,0,($P19*$C$11)+$S19+$V19)</f>
        <v>#VALUE!</v>
      </c>
      <c r="AC19" s="236" t="e">
        <f>IF($Q19&lt;1,0,($Q19*$C$11)+$S19+$V19)</f>
        <v>#VALUE!</v>
      </c>
      <c r="AD19" s="249" t="e">
        <f>IF($R19&lt;1,0,($R19*$C$11)+$S19+$V19)</f>
        <v>#VALUE!</v>
      </c>
      <c r="AE19" s="248" t="e">
        <f>IF($J19&lt;1,0,(($J19+$K19)*$C$11)+$L19+$S19+$T19)</f>
        <v>#VALUE!</v>
      </c>
      <c r="AF19" s="236" t="e">
        <f>IF($N19&lt;1,0,($N19*$C$11)+$S19+$T19)</f>
        <v>#VALUE!</v>
      </c>
      <c r="AG19" s="236" t="e">
        <f>IF($O19&lt;1,0,($O19*$C$11)+$S19+$T19)</f>
        <v>#VALUE!</v>
      </c>
      <c r="AH19" s="236" t="e">
        <f>IF($P19&lt;1,0,($P19*$C$11)+$S19+$T19)</f>
        <v>#VALUE!</v>
      </c>
      <c r="AI19" s="236" t="e">
        <f>IF($Q19&lt;1,0,($Q19*$C$11)+$S19+$T19)</f>
        <v>#VALUE!</v>
      </c>
      <c r="AJ19" s="249" t="e">
        <f>IF($R19&lt;1,0,($R19*$C$11)+$S19+$T19)</f>
        <v>#VALUE!</v>
      </c>
      <c r="AK19" s="248" t="e">
        <f>Y19-AE19</f>
        <v>#VALUE!</v>
      </c>
      <c r="AL19" s="236" t="e">
        <f>Z19-AF19</f>
        <v>#VALUE!</v>
      </c>
      <c r="AM19" s="236" t="e">
        <f t="shared" ref="AM19:AP19" si="0">AA19-AG19</f>
        <v>#VALUE!</v>
      </c>
      <c r="AN19" s="236" t="e">
        <f t="shared" si="0"/>
        <v>#VALUE!</v>
      </c>
      <c r="AO19" s="236" t="e">
        <f t="shared" si="0"/>
        <v>#VALUE!</v>
      </c>
      <c r="AP19" s="249" t="e">
        <f t="shared" si="0"/>
        <v>#VALUE!</v>
      </c>
    </row>
    <row r="20" spans="2:42" x14ac:dyDescent="0.25">
      <c r="B20" s="535" t="s">
        <v>31</v>
      </c>
      <c r="C20" s="536" t="s">
        <v>32</v>
      </c>
      <c r="D20" s="518"/>
      <c r="E20" s="537"/>
      <c r="F20" s="329" t="s">
        <v>68</v>
      </c>
      <c r="G20" s="536" t="s">
        <v>69</v>
      </c>
      <c r="H20" s="518"/>
      <c r="I20" s="530"/>
      <c r="J20" s="245">
        <v>500</v>
      </c>
      <c r="K20" s="243">
        <v>20</v>
      </c>
      <c r="L20" s="243">
        <v>1000</v>
      </c>
      <c r="M20" s="533" t="s">
        <v>191</v>
      </c>
      <c r="N20" s="242">
        <v>0</v>
      </c>
      <c r="O20" s="243">
        <v>0</v>
      </c>
      <c r="P20" s="243">
        <v>0</v>
      </c>
      <c r="Q20" s="243">
        <v>0</v>
      </c>
      <c r="R20" s="244">
        <v>0</v>
      </c>
      <c r="S20" s="245">
        <v>0</v>
      </c>
      <c r="T20" s="236">
        <v>10000</v>
      </c>
      <c r="U20" s="236">
        <v>0</v>
      </c>
      <c r="V20" s="236">
        <f t="shared" ref="V20:V83" si="1">T20+U20</f>
        <v>10000</v>
      </c>
      <c r="W20" s="251" t="s">
        <v>104</v>
      </c>
      <c r="X20" s="534" t="s">
        <v>192</v>
      </c>
      <c r="Y20" s="248" t="e">
        <f t="shared" ref="Y20:Y83" si="2">IF($J20&lt;1,0,(($J20+$K20)*$C$11)+$L20+$S20+$V20)</f>
        <v>#VALUE!</v>
      </c>
      <c r="Z20" s="236">
        <f t="shared" ref="Z20:Z83" si="3">IF($N20&lt;1,0,($N20*$C$11)+$S20+$V20)</f>
        <v>0</v>
      </c>
      <c r="AA20" s="236">
        <f t="shared" ref="AA20:AA83" si="4">IF($O20&lt;1,0,($O20*$C$11)+$S20+$V20)</f>
        <v>0</v>
      </c>
      <c r="AB20" s="236">
        <f t="shared" ref="AB20:AB83" si="5">IF($P20&lt;1,0,($P20*$C$11)+$S20+$V20)</f>
        <v>0</v>
      </c>
      <c r="AC20" s="236">
        <f t="shared" ref="AC20:AC83" si="6">IF($Q20&lt;1,0,($Q20*$C$11)+$S20+$V20)</f>
        <v>0</v>
      </c>
      <c r="AD20" s="249">
        <f t="shared" ref="AD20:AD83" si="7">IF($R20&lt;1,0,($R20*$C$11)+$S20+$V20)</f>
        <v>0</v>
      </c>
      <c r="AE20" s="248" t="e">
        <f t="shared" ref="AE20:AE83" si="8">IF($J20&lt;1,0,(($J20+$K20)*$C$11)+$L20+$S20+$T20)</f>
        <v>#VALUE!</v>
      </c>
      <c r="AF20" s="236">
        <f t="shared" ref="AF20:AF83" si="9">IF($N20&lt;1,0,($N20*$C$11)+$S20+$T20)</f>
        <v>0</v>
      </c>
      <c r="AG20" s="236">
        <f t="shared" ref="AG20:AG83" si="10">IF($O20&lt;1,0,($O20*$C$11)+$S20+$T20)</f>
        <v>0</v>
      </c>
      <c r="AH20" s="236">
        <f t="shared" ref="AH20:AH83" si="11">IF($P20&lt;1,0,($P20*$C$11)+$S20+$T20)</f>
        <v>0</v>
      </c>
      <c r="AI20" s="236">
        <f t="shared" ref="AI20:AI83" si="12">IF($Q20&lt;1,0,($Q20*$C$11)+$S20+$T20)</f>
        <v>0</v>
      </c>
      <c r="AJ20" s="249">
        <f t="shared" ref="AJ20:AJ83" si="13">IF($R20&lt;1,0,($R20*$C$11)+$S20+$T20)</f>
        <v>0</v>
      </c>
      <c r="AK20" s="248" t="e">
        <f t="shared" ref="AK20:AK83" si="14">Y20-AE20</f>
        <v>#VALUE!</v>
      </c>
      <c r="AL20" s="236">
        <f t="shared" ref="AL20:AL83" si="15">Z20-AF20</f>
        <v>0</v>
      </c>
      <c r="AM20" s="236">
        <f t="shared" ref="AM20:AM83" si="16">AA20-AG20</f>
        <v>0</v>
      </c>
      <c r="AN20" s="236">
        <f t="shared" ref="AN20:AN83" si="17">AB20-AH20</f>
        <v>0</v>
      </c>
      <c r="AO20" s="236">
        <f t="shared" ref="AO20:AO83" si="18">AC20-AI20</f>
        <v>0</v>
      </c>
      <c r="AP20" s="249">
        <f t="shared" ref="AP20:AP83" si="19">AD20-AJ20</f>
        <v>0</v>
      </c>
    </row>
    <row r="21" spans="2:42" x14ac:dyDescent="0.25">
      <c r="B21" s="535" t="s">
        <v>31</v>
      </c>
      <c r="C21" s="536" t="s">
        <v>32</v>
      </c>
      <c r="D21" s="518"/>
      <c r="E21" s="537"/>
      <c r="F21" s="329" t="s">
        <v>68</v>
      </c>
      <c r="G21" s="536" t="s">
        <v>69</v>
      </c>
      <c r="H21" s="518"/>
      <c r="I21" s="530"/>
      <c r="J21" s="245">
        <v>0</v>
      </c>
      <c r="K21" s="243">
        <v>0</v>
      </c>
      <c r="L21" s="243">
        <v>0</v>
      </c>
      <c r="M21" s="533" t="s">
        <v>103</v>
      </c>
      <c r="N21" s="242">
        <v>500</v>
      </c>
      <c r="O21" s="243">
        <v>1000</v>
      </c>
      <c r="P21" s="243">
        <v>2000</v>
      </c>
      <c r="Q21" s="243">
        <v>3000</v>
      </c>
      <c r="R21" s="244">
        <v>4000</v>
      </c>
      <c r="S21" s="245">
        <v>0</v>
      </c>
      <c r="T21" s="236">
        <v>0</v>
      </c>
      <c r="U21" s="236">
        <v>0</v>
      </c>
      <c r="V21" s="236">
        <f t="shared" si="1"/>
        <v>0</v>
      </c>
      <c r="W21" s="251" t="s">
        <v>104</v>
      </c>
      <c r="X21" s="534" t="s">
        <v>192</v>
      </c>
      <c r="Y21" s="248">
        <f t="shared" si="2"/>
        <v>0</v>
      </c>
      <c r="Z21" s="236" t="e">
        <f t="shared" si="3"/>
        <v>#VALUE!</v>
      </c>
      <c r="AA21" s="236" t="e">
        <f t="shared" si="4"/>
        <v>#VALUE!</v>
      </c>
      <c r="AB21" s="236" t="e">
        <f t="shared" si="5"/>
        <v>#VALUE!</v>
      </c>
      <c r="AC21" s="236" t="e">
        <f t="shared" si="6"/>
        <v>#VALUE!</v>
      </c>
      <c r="AD21" s="249" t="e">
        <f t="shared" si="7"/>
        <v>#VALUE!</v>
      </c>
      <c r="AE21" s="248">
        <f t="shared" si="8"/>
        <v>0</v>
      </c>
      <c r="AF21" s="236" t="e">
        <f t="shared" si="9"/>
        <v>#VALUE!</v>
      </c>
      <c r="AG21" s="236" t="e">
        <f t="shared" si="10"/>
        <v>#VALUE!</v>
      </c>
      <c r="AH21" s="236" t="e">
        <f t="shared" si="11"/>
        <v>#VALUE!</v>
      </c>
      <c r="AI21" s="236" t="e">
        <f t="shared" si="12"/>
        <v>#VALUE!</v>
      </c>
      <c r="AJ21" s="249" t="e">
        <f t="shared" si="13"/>
        <v>#VALUE!</v>
      </c>
      <c r="AK21" s="248">
        <f t="shared" si="14"/>
        <v>0</v>
      </c>
      <c r="AL21" s="236" t="e">
        <f t="shared" si="15"/>
        <v>#VALUE!</v>
      </c>
      <c r="AM21" s="236" t="e">
        <f t="shared" si="16"/>
        <v>#VALUE!</v>
      </c>
      <c r="AN21" s="236" t="e">
        <f t="shared" si="17"/>
        <v>#VALUE!</v>
      </c>
      <c r="AO21" s="236" t="e">
        <f t="shared" si="18"/>
        <v>#VALUE!</v>
      </c>
      <c r="AP21" s="249" t="e">
        <f t="shared" si="19"/>
        <v>#VALUE!</v>
      </c>
    </row>
    <row r="22" spans="2:42" x14ac:dyDescent="0.25">
      <c r="B22" s="519" t="s">
        <v>35</v>
      </c>
      <c r="C22" s="520" t="s">
        <v>35</v>
      </c>
      <c r="D22" s="521"/>
      <c r="E22" s="522"/>
      <c r="F22" s="512" t="s">
        <v>35</v>
      </c>
      <c r="G22" s="520" t="s">
        <v>35</v>
      </c>
      <c r="H22" s="521"/>
      <c r="I22" s="532"/>
      <c r="J22" s="526">
        <v>0</v>
      </c>
      <c r="K22" s="516">
        <v>0</v>
      </c>
      <c r="L22" s="516">
        <v>0</v>
      </c>
      <c r="M22" s="538" t="s">
        <v>35</v>
      </c>
      <c r="N22" s="524">
        <v>0</v>
      </c>
      <c r="O22" s="516">
        <v>0</v>
      </c>
      <c r="P22" s="516">
        <v>0</v>
      </c>
      <c r="Q22" s="516">
        <v>0</v>
      </c>
      <c r="R22" s="525">
        <v>0</v>
      </c>
      <c r="S22" s="526">
        <v>0</v>
      </c>
      <c r="T22" s="228">
        <v>0</v>
      </c>
      <c r="U22" s="228">
        <v>0</v>
      </c>
      <c r="V22" s="228">
        <v>0</v>
      </c>
      <c r="W22" s="527" t="s">
        <v>102</v>
      </c>
      <c r="X22" s="539" t="s">
        <v>35</v>
      </c>
      <c r="Y22" s="229">
        <v>0</v>
      </c>
      <c r="Z22" s="228">
        <v>0</v>
      </c>
      <c r="AA22" s="228">
        <v>0</v>
      </c>
      <c r="AB22" s="228">
        <v>0</v>
      </c>
      <c r="AC22" s="228">
        <v>0</v>
      </c>
      <c r="AD22" s="230">
        <v>0</v>
      </c>
      <c r="AE22" s="229">
        <v>0</v>
      </c>
      <c r="AF22" s="228">
        <v>0</v>
      </c>
      <c r="AG22" s="228">
        <v>0</v>
      </c>
      <c r="AH22" s="228">
        <v>0</v>
      </c>
      <c r="AI22" s="228">
        <v>0</v>
      </c>
      <c r="AJ22" s="230">
        <v>0</v>
      </c>
      <c r="AK22" s="229">
        <v>0</v>
      </c>
      <c r="AL22" s="228">
        <v>0</v>
      </c>
      <c r="AM22" s="228">
        <v>0</v>
      </c>
      <c r="AN22" s="228">
        <v>0</v>
      </c>
      <c r="AO22" s="228">
        <v>0</v>
      </c>
      <c r="AP22" s="230">
        <v>0</v>
      </c>
    </row>
    <row r="23" spans="2:42" x14ac:dyDescent="0.25">
      <c r="B23" s="199"/>
      <c r="C23" s="200"/>
      <c r="D23" s="201"/>
      <c r="E23" s="202"/>
      <c r="F23" s="175"/>
      <c r="G23" s="200"/>
      <c r="H23" s="201"/>
      <c r="I23" s="203"/>
      <c r="J23" s="117"/>
      <c r="K23" s="118"/>
      <c r="L23" s="118"/>
      <c r="M23" s="138"/>
      <c r="N23" s="136"/>
      <c r="O23" s="118"/>
      <c r="P23" s="118"/>
      <c r="Q23" s="118"/>
      <c r="R23" s="116"/>
      <c r="S23" s="117"/>
      <c r="T23" s="120"/>
      <c r="U23" s="120"/>
      <c r="V23" s="121">
        <f t="shared" si="1"/>
        <v>0</v>
      </c>
      <c r="W23" s="253"/>
      <c r="X23" s="255"/>
      <c r="Y23" s="129">
        <f t="shared" si="2"/>
        <v>0</v>
      </c>
      <c r="Z23" s="121">
        <f t="shared" si="3"/>
        <v>0</v>
      </c>
      <c r="AA23" s="121">
        <f t="shared" si="4"/>
        <v>0</v>
      </c>
      <c r="AB23" s="121">
        <f t="shared" si="5"/>
        <v>0</v>
      </c>
      <c r="AC23" s="121">
        <f t="shared" si="6"/>
        <v>0</v>
      </c>
      <c r="AD23" s="130">
        <f t="shared" si="7"/>
        <v>0</v>
      </c>
      <c r="AE23" s="129">
        <f t="shared" si="8"/>
        <v>0</v>
      </c>
      <c r="AF23" s="121">
        <f t="shared" si="9"/>
        <v>0</v>
      </c>
      <c r="AG23" s="121">
        <f t="shared" si="10"/>
        <v>0</v>
      </c>
      <c r="AH23" s="121">
        <f t="shared" si="11"/>
        <v>0</v>
      </c>
      <c r="AI23" s="121">
        <f t="shared" si="12"/>
        <v>0</v>
      </c>
      <c r="AJ23" s="130">
        <f t="shared" si="13"/>
        <v>0</v>
      </c>
      <c r="AK23" s="129">
        <f t="shared" si="14"/>
        <v>0</v>
      </c>
      <c r="AL23" s="121">
        <f t="shared" si="15"/>
        <v>0</v>
      </c>
      <c r="AM23" s="121">
        <f t="shared" si="16"/>
        <v>0</v>
      </c>
      <c r="AN23" s="121">
        <f t="shared" si="17"/>
        <v>0</v>
      </c>
      <c r="AO23" s="121">
        <f t="shared" si="18"/>
        <v>0</v>
      </c>
      <c r="AP23" s="130">
        <f t="shared" si="19"/>
        <v>0</v>
      </c>
    </row>
    <row r="24" spans="2:42" x14ac:dyDescent="0.25">
      <c r="B24" s="204"/>
      <c r="C24" s="200"/>
      <c r="D24" s="201"/>
      <c r="E24" s="202"/>
      <c r="F24" s="205"/>
      <c r="G24" s="200"/>
      <c r="H24" s="201"/>
      <c r="I24" s="203"/>
      <c r="J24" s="117"/>
      <c r="K24" s="118"/>
      <c r="L24" s="118"/>
      <c r="M24" s="138"/>
      <c r="N24" s="136"/>
      <c r="O24" s="118"/>
      <c r="P24" s="118"/>
      <c r="Q24" s="118"/>
      <c r="R24" s="116"/>
      <c r="S24" s="117"/>
      <c r="T24" s="119"/>
      <c r="U24" s="120"/>
      <c r="V24" s="121">
        <f t="shared" si="1"/>
        <v>0</v>
      </c>
      <c r="W24" s="253"/>
      <c r="X24" s="255"/>
      <c r="Y24" s="129">
        <f t="shared" si="2"/>
        <v>0</v>
      </c>
      <c r="Z24" s="121">
        <f t="shared" si="3"/>
        <v>0</v>
      </c>
      <c r="AA24" s="121">
        <f t="shared" si="4"/>
        <v>0</v>
      </c>
      <c r="AB24" s="121">
        <f t="shared" si="5"/>
        <v>0</v>
      </c>
      <c r="AC24" s="121">
        <f t="shared" si="6"/>
        <v>0</v>
      </c>
      <c r="AD24" s="130">
        <f t="shared" si="7"/>
        <v>0</v>
      </c>
      <c r="AE24" s="129">
        <f t="shared" si="8"/>
        <v>0</v>
      </c>
      <c r="AF24" s="121">
        <f t="shared" si="9"/>
        <v>0</v>
      </c>
      <c r="AG24" s="121">
        <f t="shared" si="10"/>
        <v>0</v>
      </c>
      <c r="AH24" s="121">
        <f t="shared" si="11"/>
        <v>0</v>
      </c>
      <c r="AI24" s="121">
        <f t="shared" si="12"/>
        <v>0</v>
      </c>
      <c r="AJ24" s="130">
        <f t="shared" si="13"/>
        <v>0</v>
      </c>
      <c r="AK24" s="129">
        <f t="shared" si="14"/>
        <v>0</v>
      </c>
      <c r="AL24" s="121">
        <f t="shared" si="15"/>
        <v>0</v>
      </c>
      <c r="AM24" s="121">
        <f t="shared" si="16"/>
        <v>0</v>
      </c>
      <c r="AN24" s="121">
        <f t="shared" si="17"/>
        <v>0</v>
      </c>
      <c r="AO24" s="121">
        <f t="shared" si="18"/>
        <v>0</v>
      </c>
      <c r="AP24" s="130">
        <f t="shared" si="19"/>
        <v>0</v>
      </c>
    </row>
    <row r="25" spans="2:42" x14ac:dyDescent="0.25">
      <c r="B25" s="199"/>
      <c r="C25" s="200"/>
      <c r="D25" s="201"/>
      <c r="E25" s="202"/>
      <c r="F25" s="175"/>
      <c r="G25" s="200"/>
      <c r="H25" s="201"/>
      <c r="I25" s="203"/>
      <c r="J25" s="117"/>
      <c r="K25" s="118"/>
      <c r="L25" s="118"/>
      <c r="M25" s="138"/>
      <c r="N25" s="136"/>
      <c r="O25" s="118"/>
      <c r="P25" s="118"/>
      <c r="Q25" s="118"/>
      <c r="R25" s="116"/>
      <c r="S25" s="117"/>
      <c r="T25" s="120"/>
      <c r="U25" s="120"/>
      <c r="V25" s="121">
        <f t="shared" si="1"/>
        <v>0</v>
      </c>
      <c r="W25" s="253"/>
      <c r="X25" s="255"/>
      <c r="Y25" s="129">
        <f t="shared" si="2"/>
        <v>0</v>
      </c>
      <c r="Z25" s="121">
        <f t="shared" si="3"/>
        <v>0</v>
      </c>
      <c r="AA25" s="121">
        <f t="shared" si="4"/>
        <v>0</v>
      </c>
      <c r="AB25" s="121">
        <f t="shared" si="5"/>
        <v>0</v>
      </c>
      <c r="AC25" s="121">
        <f t="shared" si="6"/>
        <v>0</v>
      </c>
      <c r="AD25" s="130">
        <f t="shared" si="7"/>
        <v>0</v>
      </c>
      <c r="AE25" s="129">
        <f t="shared" si="8"/>
        <v>0</v>
      </c>
      <c r="AF25" s="121">
        <f t="shared" si="9"/>
        <v>0</v>
      </c>
      <c r="AG25" s="121">
        <f t="shared" si="10"/>
        <v>0</v>
      </c>
      <c r="AH25" s="121">
        <f t="shared" si="11"/>
        <v>0</v>
      </c>
      <c r="AI25" s="121">
        <f t="shared" si="12"/>
        <v>0</v>
      </c>
      <c r="AJ25" s="130">
        <f t="shared" si="13"/>
        <v>0</v>
      </c>
      <c r="AK25" s="129">
        <f t="shared" si="14"/>
        <v>0</v>
      </c>
      <c r="AL25" s="121">
        <f t="shared" si="15"/>
        <v>0</v>
      </c>
      <c r="AM25" s="121">
        <f t="shared" si="16"/>
        <v>0</v>
      </c>
      <c r="AN25" s="121">
        <f t="shared" si="17"/>
        <v>0</v>
      </c>
      <c r="AO25" s="121">
        <f t="shared" si="18"/>
        <v>0</v>
      </c>
      <c r="AP25" s="130">
        <f t="shared" si="19"/>
        <v>0</v>
      </c>
    </row>
    <row r="26" spans="2:42" x14ac:dyDescent="0.25">
      <c r="B26" s="199"/>
      <c r="C26" s="200"/>
      <c r="D26" s="201"/>
      <c r="E26" s="202"/>
      <c r="F26" s="175"/>
      <c r="G26" s="200"/>
      <c r="H26" s="201"/>
      <c r="I26" s="203"/>
      <c r="J26" s="117"/>
      <c r="K26" s="118"/>
      <c r="L26" s="118"/>
      <c r="M26" s="138"/>
      <c r="N26" s="136"/>
      <c r="O26" s="118"/>
      <c r="P26" s="118"/>
      <c r="Q26" s="118"/>
      <c r="R26" s="116"/>
      <c r="S26" s="117"/>
      <c r="T26" s="120"/>
      <c r="U26" s="120"/>
      <c r="V26" s="121">
        <f t="shared" si="1"/>
        <v>0</v>
      </c>
      <c r="W26" s="253"/>
      <c r="X26" s="255"/>
      <c r="Y26" s="129">
        <f t="shared" si="2"/>
        <v>0</v>
      </c>
      <c r="Z26" s="121">
        <f t="shared" si="3"/>
        <v>0</v>
      </c>
      <c r="AA26" s="121">
        <f t="shared" si="4"/>
        <v>0</v>
      </c>
      <c r="AB26" s="121">
        <f t="shared" si="5"/>
        <v>0</v>
      </c>
      <c r="AC26" s="121">
        <f t="shared" si="6"/>
        <v>0</v>
      </c>
      <c r="AD26" s="130">
        <f t="shared" si="7"/>
        <v>0</v>
      </c>
      <c r="AE26" s="129">
        <f t="shared" si="8"/>
        <v>0</v>
      </c>
      <c r="AF26" s="121">
        <f t="shared" si="9"/>
        <v>0</v>
      </c>
      <c r="AG26" s="121">
        <f t="shared" si="10"/>
        <v>0</v>
      </c>
      <c r="AH26" s="121">
        <f t="shared" si="11"/>
        <v>0</v>
      </c>
      <c r="AI26" s="121">
        <f t="shared" si="12"/>
        <v>0</v>
      </c>
      <c r="AJ26" s="130">
        <f t="shared" si="13"/>
        <v>0</v>
      </c>
      <c r="AK26" s="129">
        <f t="shared" si="14"/>
        <v>0</v>
      </c>
      <c r="AL26" s="121">
        <f t="shared" si="15"/>
        <v>0</v>
      </c>
      <c r="AM26" s="121">
        <f t="shared" si="16"/>
        <v>0</v>
      </c>
      <c r="AN26" s="121">
        <f t="shared" si="17"/>
        <v>0</v>
      </c>
      <c r="AO26" s="121">
        <f t="shared" si="18"/>
        <v>0</v>
      </c>
      <c r="AP26" s="130">
        <f t="shared" si="19"/>
        <v>0</v>
      </c>
    </row>
    <row r="27" spans="2:42" x14ac:dyDescent="0.25">
      <c r="B27" s="199"/>
      <c r="C27" s="200"/>
      <c r="D27" s="201"/>
      <c r="E27" s="202"/>
      <c r="F27" s="175"/>
      <c r="G27" s="200"/>
      <c r="H27" s="201"/>
      <c r="I27" s="203"/>
      <c r="J27" s="117"/>
      <c r="K27" s="118"/>
      <c r="L27" s="118"/>
      <c r="M27" s="138"/>
      <c r="N27" s="136"/>
      <c r="O27" s="118"/>
      <c r="P27" s="118"/>
      <c r="Q27" s="118"/>
      <c r="R27" s="116"/>
      <c r="S27" s="117"/>
      <c r="T27" s="120"/>
      <c r="U27" s="120"/>
      <c r="V27" s="121">
        <f t="shared" si="1"/>
        <v>0</v>
      </c>
      <c r="W27" s="253"/>
      <c r="X27" s="255"/>
      <c r="Y27" s="129">
        <f t="shared" si="2"/>
        <v>0</v>
      </c>
      <c r="Z27" s="121">
        <f t="shared" si="3"/>
        <v>0</v>
      </c>
      <c r="AA27" s="121">
        <f t="shared" si="4"/>
        <v>0</v>
      </c>
      <c r="AB27" s="121">
        <f t="shared" si="5"/>
        <v>0</v>
      </c>
      <c r="AC27" s="121">
        <f t="shared" si="6"/>
        <v>0</v>
      </c>
      <c r="AD27" s="130">
        <f t="shared" si="7"/>
        <v>0</v>
      </c>
      <c r="AE27" s="129">
        <f t="shared" si="8"/>
        <v>0</v>
      </c>
      <c r="AF27" s="121">
        <f t="shared" si="9"/>
        <v>0</v>
      </c>
      <c r="AG27" s="121">
        <f t="shared" si="10"/>
        <v>0</v>
      </c>
      <c r="AH27" s="121">
        <f t="shared" si="11"/>
        <v>0</v>
      </c>
      <c r="AI27" s="121">
        <f t="shared" si="12"/>
        <v>0</v>
      </c>
      <c r="AJ27" s="130">
        <f t="shared" si="13"/>
        <v>0</v>
      </c>
      <c r="AK27" s="129">
        <f t="shared" si="14"/>
        <v>0</v>
      </c>
      <c r="AL27" s="121">
        <f t="shared" si="15"/>
        <v>0</v>
      </c>
      <c r="AM27" s="121">
        <f t="shared" si="16"/>
        <v>0</v>
      </c>
      <c r="AN27" s="121">
        <f t="shared" si="17"/>
        <v>0</v>
      </c>
      <c r="AO27" s="121">
        <f t="shared" si="18"/>
        <v>0</v>
      </c>
      <c r="AP27" s="130">
        <f t="shared" si="19"/>
        <v>0</v>
      </c>
    </row>
    <row r="28" spans="2:42" x14ac:dyDescent="0.25">
      <c r="B28" s="199"/>
      <c r="C28" s="200"/>
      <c r="D28" s="201"/>
      <c r="E28" s="202"/>
      <c r="F28" s="175"/>
      <c r="G28" s="200"/>
      <c r="H28" s="201"/>
      <c r="I28" s="203"/>
      <c r="J28" s="117"/>
      <c r="K28" s="118"/>
      <c r="L28" s="118"/>
      <c r="M28" s="138"/>
      <c r="N28" s="136"/>
      <c r="O28" s="118"/>
      <c r="P28" s="118"/>
      <c r="Q28" s="118"/>
      <c r="R28" s="116"/>
      <c r="S28" s="117"/>
      <c r="T28" s="120"/>
      <c r="U28" s="120"/>
      <c r="V28" s="121">
        <f t="shared" si="1"/>
        <v>0</v>
      </c>
      <c r="W28" s="253"/>
      <c r="X28" s="255"/>
      <c r="Y28" s="129">
        <f t="shared" si="2"/>
        <v>0</v>
      </c>
      <c r="Z28" s="121">
        <f t="shared" si="3"/>
        <v>0</v>
      </c>
      <c r="AA28" s="121">
        <f t="shared" si="4"/>
        <v>0</v>
      </c>
      <c r="AB28" s="121">
        <f t="shared" si="5"/>
        <v>0</v>
      </c>
      <c r="AC28" s="121">
        <f t="shared" si="6"/>
        <v>0</v>
      </c>
      <c r="AD28" s="130">
        <f t="shared" si="7"/>
        <v>0</v>
      </c>
      <c r="AE28" s="129">
        <f t="shared" si="8"/>
        <v>0</v>
      </c>
      <c r="AF28" s="121">
        <f t="shared" si="9"/>
        <v>0</v>
      </c>
      <c r="AG28" s="121">
        <f t="shared" si="10"/>
        <v>0</v>
      </c>
      <c r="AH28" s="121">
        <f t="shared" si="11"/>
        <v>0</v>
      </c>
      <c r="AI28" s="121">
        <f t="shared" si="12"/>
        <v>0</v>
      </c>
      <c r="AJ28" s="130">
        <f t="shared" si="13"/>
        <v>0</v>
      </c>
      <c r="AK28" s="129">
        <f t="shared" si="14"/>
        <v>0</v>
      </c>
      <c r="AL28" s="121">
        <f t="shared" si="15"/>
        <v>0</v>
      </c>
      <c r="AM28" s="121">
        <f t="shared" si="16"/>
        <v>0</v>
      </c>
      <c r="AN28" s="121">
        <f t="shared" si="17"/>
        <v>0</v>
      </c>
      <c r="AO28" s="121">
        <f t="shared" si="18"/>
        <v>0</v>
      </c>
      <c r="AP28" s="130">
        <f t="shared" si="19"/>
        <v>0</v>
      </c>
    </row>
    <row r="29" spans="2:42" x14ac:dyDescent="0.25">
      <c r="B29" s="199"/>
      <c r="C29" s="200"/>
      <c r="D29" s="201"/>
      <c r="E29" s="202"/>
      <c r="F29" s="175"/>
      <c r="G29" s="200"/>
      <c r="H29" s="201"/>
      <c r="I29" s="203"/>
      <c r="J29" s="117"/>
      <c r="K29" s="118"/>
      <c r="L29" s="118"/>
      <c r="M29" s="138"/>
      <c r="N29" s="136"/>
      <c r="O29" s="118"/>
      <c r="P29" s="118"/>
      <c r="Q29" s="118"/>
      <c r="R29" s="116"/>
      <c r="S29" s="117"/>
      <c r="T29" s="120"/>
      <c r="U29" s="120"/>
      <c r="V29" s="121">
        <f t="shared" si="1"/>
        <v>0</v>
      </c>
      <c r="W29" s="253"/>
      <c r="X29" s="255"/>
      <c r="Y29" s="129">
        <f t="shared" si="2"/>
        <v>0</v>
      </c>
      <c r="Z29" s="121">
        <f t="shared" si="3"/>
        <v>0</v>
      </c>
      <c r="AA29" s="121">
        <f t="shared" si="4"/>
        <v>0</v>
      </c>
      <c r="AB29" s="121">
        <f t="shared" si="5"/>
        <v>0</v>
      </c>
      <c r="AC29" s="121">
        <f t="shared" si="6"/>
        <v>0</v>
      </c>
      <c r="AD29" s="130">
        <f t="shared" si="7"/>
        <v>0</v>
      </c>
      <c r="AE29" s="129">
        <f t="shared" si="8"/>
        <v>0</v>
      </c>
      <c r="AF29" s="121">
        <f t="shared" si="9"/>
        <v>0</v>
      </c>
      <c r="AG29" s="121">
        <f t="shared" si="10"/>
        <v>0</v>
      </c>
      <c r="AH29" s="121">
        <f t="shared" si="11"/>
        <v>0</v>
      </c>
      <c r="AI29" s="121">
        <f t="shared" si="12"/>
        <v>0</v>
      </c>
      <c r="AJ29" s="130">
        <f t="shared" si="13"/>
        <v>0</v>
      </c>
      <c r="AK29" s="129">
        <f t="shared" si="14"/>
        <v>0</v>
      </c>
      <c r="AL29" s="121">
        <f t="shared" si="15"/>
        <v>0</v>
      </c>
      <c r="AM29" s="121">
        <f t="shared" si="16"/>
        <v>0</v>
      </c>
      <c r="AN29" s="121">
        <f t="shared" si="17"/>
        <v>0</v>
      </c>
      <c r="AO29" s="121">
        <f t="shared" si="18"/>
        <v>0</v>
      </c>
      <c r="AP29" s="130">
        <f t="shared" si="19"/>
        <v>0</v>
      </c>
    </row>
    <row r="30" spans="2:42" x14ac:dyDescent="0.25">
      <c r="B30" s="199"/>
      <c r="C30" s="200"/>
      <c r="D30" s="201"/>
      <c r="E30" s="202"/>
      <c r="F30" s="175"/>
      <c r="G30" s="200"/>
      <c r="H30" s="201"/>
      <c r="I30" s="203"/>
      <c r="J30" s="117"/>
      <c r="K30" s="118"/>
      <c r="L30" s="118"/>
      <c r="M30" s="138"/>
      <c r="N30" s="136"/>
      <c r="O30" s="118"/>
      <c r="P30" s="118"/>
      <c r="Q30" s="118"/>
      <c r="R30" s="116"/>
      <c r="S30" s="117"/>
      <c r="T30" s="120"/>
      <c r="U30" s="120"/>
      <c r="V30" s="121">
        <f t="shared" si="1"/>
        <v>0</v>
      </c>
      <c r="W30" s="253"/>
      <c r="X30" s="255"/>
      <c r="Y30" s="129">
        <f t="shared" si="2"/>
        <v>0</v>
      </c>
      <c r="Z30" s="121">
        <f t="shared" si="3"/>
        <v>0</v>
      </c>
      <c r="AA30" s="121">
        <f t="shared" si="4"/>
        <v>0</v>
      </c>
      <c r="AB30" s="121">
        <f t="shared" si="5"/>
        <v>0</v>
      </c>
      <c r="AC30" s="121">
        <f t="shared" si="6"/>
        <v>0</v>
      </c>
      <c r="AD30" s="130">
        <f t="shared" si="7"/>
        <v>0</v>
      </c>
      <c r="AE30" s="129">
        <f t="shared" si="8"/>
        <v>0</v>
      </c>
      <c r="AF30" s="121">
        <f t="shared" si="9"/>
        <v>0</v>
      </c>
      <c r="AG30" s="121">
        <f t="shared" si="10"/>
        <v>0</v>
      </c>
      <c r="AH30" s="121">
        <f t="shared" si="11"/>
        <v>0</v>
      </c>
      <c r="AI30" s="121">
        <f t="shared" si="12"/>
        <v>0</v>
      </c>
      <c r="AJ30" s="130">
        <f t="shared" si="13"/>
        <v>0</v>
      </c>
      <c r="AK30" s="129">
        <f t="shared" si="14"/>
        <v>0</v>
      </c>
      <c r="AL30" s="121">
        <f t="shared" si="15"/>
        <v>0</v>
      </c>
      <c r="AM30" s="121">
        <f t="shared" si="16"/>
        <v>0</v>
      </c>
      <c r="AN30" s="121">
        <f t="shared" si="17"/>
        <v>0</v>
      </c>
      <c r="AO30" s="121">
        <f t="shared" si="18"/>
        <v>0</v>
      </c>
      <c r="AP30" s="130">
        <f t="shared" si="19"/>
        <v>0</v>
      </c>
    </row>
    <row r="31" spans="2:42" x14ac:dyDescent="0.25">
      <c r="B31" s="199"/>
      <c r="C31" s="200"/>
      <c r="D31" s="201"/>
      <c r="E31" s="202"/>
      <c r="F31" s="175"/>
      <c r="G31" s="200"/>
      <c r="H31" s="201"/>
      <c r="I31" s="203"/>
      <c r="J31" s="117"/>
      <c r="K31" s="118"/>
      <c r="L31" s="118"/>
      <c r="M31" s="138"/>
      <c r="N31" s="136"/>
      <c r="O31" s="118"/>
      <c r="P31" s="118"/>
      <c r="Q31" s="118"/>
      <c r="R31" s="116"/>
      <c r="S31" s="117"/>
      <c r="T31" s="120"/>
      <c r="U31" s="120"/>
      <c r="V31" s="121">
        <f t="shared" si="1"/>
        <v>0</v>
      </c>
      <c r="W31" s="253"/>
      <c r="X31" s="255"/>
      <c r="Y31" s="129">
        <f t="shared" si="2"/>
        <v>0</v>
      </c>
      <c r="Z31" s="121">
        <f t="shared" si="3"/>
        <v>0</v>
      </c>
      <c r="AA31" s="121">
        <f t="shared" si="4"/>
        <v>0</v>
      </c>
      <c r="AB31" s="121">
        <f t="shared" si="5"/>
        <v>0</v>
      </c>
      <c r="AC31" s="121">
        <f t="shared" si="6"/>
        <v>0</v>
      </c>
      <c r="AD31" s="130">
        <f t="shared" si="7"/>
        <v>0</v>
      </c>
      <c r="AE31" s="129">
        <f t="shared" si="8"/>
        <v>0</v>
      </c>
      <c r="AF31" s="121">
        <f t="shared" si="9"/>
        <v>0</v>
      </c>
      <c r="AG31" s="121">
        <f t="shared" si="10"/>
        <v>0</v>
      </c>
      <c r="AH31" s="121">
        <f t="shared" si="11"/>
        <v>0</v>
      </c>
      <c r="AI31" s="121">
        <f t="shared" si="12"/>
        <v>0</v>
      </c>
      <c r="AJ31" s="130">
        <f t="shared" si="13"/>
        <v>0</v>
      </c>
      <c r="AK31" s="129">
        <f t="shared" si="14"/>
        <v>0</v>
      </c>
      <c r="AL31" s="121">
        <f t="shared" si="15"/>
        <v>0</v>
      </c>
      <c r="AM31" s="121">
        <f t="shared" si="16"/>
        <v>0</v>
      </c>
      <c r="AN31" s="121">
        <f t="shared" si="17"/>
        <v>0</v>
      </c>
      <c r="AO31" s="121">
        <f t="shared" si="18"/>
        <v>0</v>
      </c>
      <c r="AP31" s="130">
        <f t="shared" si="19"/>
        <v>0</v>
      </c>
    </row>
    <row r="32" spans="2:42" x14ac:dyDescent="0.25">
      <c r="B32" s="199"/>
      <c r="C32" s="200"/>
      <c r="D32" s="201"/>
      <c r="E32" s="202"/>
      <c r="F32" s="175"/>
      <c r="G32" s="200"/>
      <c r="H32" s="201"/>
      <c r="I32" s="203"/>
      <c r="J32" s="117"/>
      <c r="K32" s="118"/>
      <c r="L32" s="118"/>
      <c r="M32" s="138"/>
      <c r="N32" s="136"/>
      <c r="O32" s="118"/>
      <c r="P32" s="118"/>
      <c r="Q32" s="118"/>
      <c r="R32" s="116"/>
      <c r="S32" s="117"/>
      <c r="T32" s="120"/>
      <c r="U32" s="120"/>
      <c r="V32" s="121">
        <f t="shared" si="1"/>
        <v>0</v>
      </c>
      <c r="W32" s="253"/>
      <c r="X32" s="255"/>
      <c r="Y32" s="129">
        <f t="shared" si="2"/>
        <v>0</v>
      </c>
      <c r="Z32" s="121">
        <f t="shared" si="3"/>
        <v>0</v>
      </c>
      <c r="AA32" s="121">
        <f t="shared" si="4"/>
        <v>0</v>
      </c>
      <c r="AB32" s="121">
        <f t="shared" si="5"/>
        <v>0</v>
      </c>
      <c r="AC32" s="121">
        <f t="shared" si="6"/>
        <v>0</v>
      </c>
      <c r="AD32" s="130">
        <f t="shared" si="7"/>
        <v>0</v>
      </c>
      <c r="AE32" s="129">
        <f t="shared" si="8"/>
        <v>0</v>
      </c>
      <c r="AF32" s="121">
        <f t="shared" si="9"/>
        <v>0</v>
      </c>
      <c r="AG32" s="121">
        <f t="shared" si="10"/>
        <v>0</v>
      </c>
      <c r="AH32" s="121">
        <f t="shared" si="11"/>
        <v>0</v>
      </c>
      <c r="AI32" s="121">
        <f t="shared" si="12"/>
        <v>0</v>
      </c>
      <c r="AJ32" s="130">
        <f t="shared" si="13"/>
        <v>0</v>
      </c>
      <c r="AK32" s="129">
        <f t="shared" si="14"/>
        <v>0</v>
      </c>
      <c r="AL32" s="121">
        <f t="shared" si="15"/>
        <v>0</v>
      </c>
      <c r="AM32" s="121">
        <f t="shared" si="16"/>
        <v>0</v>
      </c>
      <c r="AN32" s="121">
        <f t="shared" si="17"/>
        <v>0</v>
      </c>
      <c r="AO32" s="121">
        <f t="shared" si="18"/>
        <v>0</v>
      </c>
      <c r="AP32" s="130">
        <f t="shared" si="19"/>
        <v>0</v>
      </c>
    </row>
    <row r="33" spans="2:42" x14ac:dyDescent="0.25">
      <c r="B33" s="199"/>
      <c r="C33" s="200"/>
      <c r="D33" s="201"/>
      <c r="E33" s="202"/>
      <c r="F33" s="175"/>
      <c r="G33" s="200"/>
      <c r="H33" s="201"/>
      <c r="I33" s="203"/>
      <c r="J33" s="117"/>
      <c r="K33" s="118"/>
      <c r="L33" s="118"/>
      <c r="M33" s="138"/>
      <c r="N33" s="136"/>
      <c r="O33" s="118"/>
      <c r="P33" s="118"/>
      <c r="Q33" s="118"/>
      <c r="R33" s="116"/>
      <c r="S33" s="117"/>
      <c r="T33" s="120"/>
      <c r="U33" s="120"/>
      <c r="V33" s="121">
        <f t="shared" si="1"/>
        <v>0</v>
      </c>
      <c r="W33" s="253"/>
      <c r="X33" s="255"/>
      <c r="Y33" s="129">
        <f t="shared" si="2"/>
        <v>0</v>
      </c>
      <c r="Z33" s="121">
        <f t="shared" si="3"/>
        <v>0</v>
      </c>
      <c r="AA33" s="121">
        <f t="shared" si="4"/>
        <v>0</v>
      </c>
      <c r="AB33" s="121">
        <f t="shared" si="5"/>
        <v>0</v>
      </c>
      <c r="AC33" s="121">
        <f t="shared" si="6"/>
        <v>0</v>
      </c>
      <c r="AD33" s="130">
        <f t="shared" si="7"/>
        <v>0</v>
      </c>
      <c r="AE33" s="129">
        <f t="shared" si="8"/>
        <v>0</v>
      </c>
      <c r="AF33" s="121">
        <f t="shared" si="9"/>
        <v>0</v>
      </c>
      <c r="AG33" s="121">
        <f t="shared" si="10"/>
        <v>0</v>
      </c>
      <c r="AH33" s="121">
        <f t="shared" si="11"/>
        <v>0</v>
      </c>
      <c r="AI33" s="121">
        <f t="shared" si="12"/>
        <v>0</v>
      </c>
      <c r="AJ33" s="130">
        <f t="shared" si="13"/>
        <v>0</v>
      </c>
      <c r="AK33" s="129">
        <f t="shared" si="14"/>
        <v>0</v>
      </c>
      <c r="AL33" s="121">
        <f t="shared" si="15"/>
        <v>0</v>
      </c>
      <c r="AM33" s="121">
        <f t="shared" si="16"/>
        <v>0</v>
      </c>
      <c r="AN33" s="121">
        <f t="shared" si="17"/>
        <v>0</v>
      </c>
      <c r="AO33" s="121">
        <f t="shared" si="18"/>
        <v>0</v>
      </c>
      <c r="AP33" s="130">
        <f t="shared" si="19"/>
        <v>0</v>
      </c>
    </row>
    <row r="34" spans="2:42" x14ac:dyDescent="0.25">
      <c r="B34" s="204"/>
      <c r="C34" s="200"/>
      <c r="D34" s="201"/>
      <c r="E34" s="202"/>
      <c r="F34" s="205"/>
      <c r="G34" s="200"/>
      <c r="H34" s="201"/>
      <c r="I34" s="203"/>
      <c r="J34" s="117"/>
      <c r="K34" s="118"/>
      <c r="L34" s="118"/>
      <c r="M34" s="138"/>
      <c r="N34" s="136"/>
      <c r="O34" s="118"/>
      <c r="P34" s="118"/>
      <c r="Q34" s="118"/>
      <c r="R34" s="116"/>
      <c r="S34" s="117"/>
      <c r="T34" s="119"/>
      <c r="U34" s="120"/>
      <c r="V34" s="121">
        <f t="shared" si="1"/>
        <v>0</v>
      </c>
      <c r="W34" s="253"/>
      <c r="X34" s="255"/>
      <c r="Y34" s="129">
        <f t="shared" si="2"/>
        <v>0</v>
      </c>
      <c r="Z34" s="121">
        <f t="shared" si="3"/>
        <v>0</v>
      </c>
      <c r="AA34" s="121">
        <f t="shared" si="4"/>
        <v>0</v>
      </c>
      <c r="AB34" s="121">
        <f t="shared" si="5"/>
        <v>0</v>
      </c>
      <c r="AC34" s="121">
        <f t="shared" si="6"/>
        <v>0</v>
      </c>
      <c r="AD34" s="130">
        <f t="shared" si="7"/>
        <v>0</v>
      </c>
      <c r="AE34" s="129">
        <f t="shared" si="8"/>
        <v>0</v>
      </c>
      <c r="AF34" s="121">
        <f t="shared" si="9"/>
        <v>0</v>
      </c>
      <c r="AG34" s="121">
        <f t="shared" si="10"/>
        <v>0</v>
      </c>
      <c r="AH34" s="121">
        <f t="shared" si="11"/>
        <v>0</v>
      </c>
      <c r="AI34" s="121">
        <f t="shared" si="12"/>
        <v>0</v>
      </c>
      <c r="AJ34" s="130">
        <f t="shared" si="13"/>
        <v>0</v>
      </c>
      <c r="AK34" s="129">
        <f t="shared" si="14"/>
        <v>0</v>
      </c>
      <c r="AL34" s="121">
        <f t="shared" si="15"/>
        <v>0</v>
      </c>
      <c r="AM34" s="121">
        <f t="shared" si="16"/>
        <v>0</v>
      </c>
      <c r="AN34" s="121">
        <f t="shared" si="17"/>
        <v>0</v>
      </c>
      <c r="AO34" s="121">
        <f t="shared" si="18"/>
        <v>0</v>
      </c>
      <c r="AP34" s="130">
        <f t="shared" si="19"/>
        <v>0</v>
      </c>
    </row>
    <row r="35" spans="2:42" x14ac:dyDescent="0.25">
      <c r="B35" s="199"/>
      <c r="C35" s="200"/>
      <c r="D35" s="201"/>
      <c r="E35" s="202"/>
      <c r="F35" s="175"/>
      <c r="G35" s="200"/>
      <c r="H35" s="201"/>
      <c r="I35" s="203"/>
      <c r="J35" s="117"/>
      <c r="K35" s="118"/>
      <c r="L35" s="118"/>
      <c r="M35" s="138"/>
      <c r="N35" s="136"/>
      <c r="O35" s="118"/>
      <c r="P35" s="118"/>
      <c r="Q35" s="118"/>
      <c r="R35" s="116"/>
      <c r="S35" s="117"/>
      <c r="T35" s="120"/>
      <c r="U35" s="120"/>
      <c r="V35" s="121">
        <f t="shared" si="1"/>
        <v>0</v>
      </c>
      <c r="W35" s="253"/>
      <c r="X35" s="255"/>
      <c r="Y35" s="129">
        <f t="shared" si="2"/>
        <v>0</v>
      </c>
      <c r="Z35" s="121">
        <f t="shared" si="3"/>
        <v>0</v>
      </c>
      <c r="AA35" s="121">
        <f t="shared" si="4"/>
        <v>0</v>
      </c>
      <c r="AB35" s="121">
        <f t="shared" si="5"/>
        <v>0</v>
      </c>
      <c r="AC35" s="121">
        <f t="shared" si="6"/>
        <v>0</v>
      </c>
      <c r="AD35" s="130">
        <f t="shared" si="7"/>
        <v>0</v>
      </c>
      <c r="AE35" s="129">
        <f t="shared" si="8"/>
        <v>0</v>
      </c>
      <c r="AF35" s="121">
        <f t="shared" si="9"/>
        <v>0</v>
      </c>
      <c r="AG35" s="121">
        <f t="shared" si="10"/>
        <v>0</v>
      </c>
      <c r="AH35" s="121">
        <f t="shared" si="11"/>
        <v>0</v>
      </c>
      <c r="AI35" s="121">
        <f t="shared" si="12"/>
        <v>0</v>
      </c>
      <c r="AJ35" s="130">
        <f t="shared" si="13"/>
        <v>0</v>
      </c>
      <c r="AK35" s="129">
        <f t="shared" si="14"/>
        <v>0</v>
      </c>
      <c r="AL35" s="121">
        <f t="shared" si="15"/>
        <v>0</v>
      </c>
      <c r="AM35" s="121">
        <f t="shared" si="16"/>
        <v>0</v>
      </c>
      <c r="AN35" s="121">
        <f t="shared" si="17"/>
        <v>0</v>
      </c>
      <c r="AO35" s="121">
        <f t="shared" si="18"/>
        <v>0</v>
      </c>
      <c r="AP35" s="130">
        <f t="shared" si="19"/>
        <v>0</v>
      </c>
    </row>
    <row r="36" spans="2:42" x14ac:dyDescent="0.25">
      <c r="B36" s="199"/>
      <c r="C36" s="200"/>
      <c r="D36" s="201"/>
      <c r="E36" s="202"/>
      <c r="F36" s="175"/>
      <c r="G36" s="200"/>
      <c r="H36" s="201"/>
      <c r="I36" s="203"/>
      <c r="J36" s="117"/>
      <c r="K36" s="118"/>
      <c r="L36" s="118"/>
      <c r="M36" s="138"/>
      <c r="N36" s="136"/>
      <c r="O36" s="118"/>
      <c r="P36" s="118"/>
      <c r="Q36" s="118"/>
      <c r="R36" s="116"/>
      <c r="S36" s="117"/>
      <c r="T36" s="120"/>
      <c r="U36" s="120"/>
      <c r="V36" s="121">
        <f t="shared" si="1"/>
        <v>0</v>
      </c>
      <c r="W36" s="253"/>
      <c r="X36" s="255"/>
      <c r="Y36" s="129">
        <f t="shared" si="2"/>
        <v>0</v>
      </c>
      <c r="Z36" s="121">
        <f t="shared" si="3"/>
        <v>0</v>
      </c>
      <c r="AA36" s="121">
        <f t="shared" si="4"/>
        <v>0</v>
      </c>
      <c r="AB36" s="121">
        <f t="shared" si="5"/>
        <v>0</v>
      </c>
      <c r="AC36" s="121">
        <f t="shared" si="6"/>
        <v>0</v>
      </c>
      <c r="AD36" s="130">
        <f t="shared" si="7"/>
        <v>0</v>
      </c>
      <c r="AE36" s="129">
        <f t="shared" si="8"/>
        <v>0</v>
      </c>
      <c r="AF36" s="121">
        <f t="shared" si="9"/>
        <v>0</v>
      </c>
      <c r="AG36" s="121">
        <f t="shared" si="10"/>
        <v>0</v>
      </c>
      <c r="AH36" s="121">
        <f t="shared" si="11"/>
        <v>0</v>
      </c>
      <c r="AI36" s="121">
        <f t="shared" si="12"/>
        <v>0</v>
      </c>
      <c r="AJ36" s="130">
        <f t="shared" si="13"/>
        <v>0</v>
      </c>
      <c r="AK36" s="129">
        <f t="shared" si="14"/>
        <v>0</v>
      </c>
      <c r="AL36" s="121">
        <f t="shared" si="15"/>
        <v>0</v>
      </c>
      <c r="AM36" s="121">
        <f t="shared" si="16"/>
        <v>0</v>
      </c>
      <c r="AN36" s="121">
        <f t="shared" si="17"/>
        <v>0</v>
      </c>
      <c r="AO36" s="121">
        <f t="shared" si="18"/>
        <v>0</v>
      </c>
      <c r="AP36" s="130">
        <f t="shared" si="19"/>
        <v>0</v>
      </c>
    </row>
    <row r="37" spans="2:42" x14ac:dyDescent="0.25">
      <c r="B37" s="199"/>
      <c r="C37" s="200"/>
      <c r="D37" s="201"/>
      <c r="E37" s="202"/>
      <c r="F37" s="175"/>
      <c r="G37" s="200"/>
      <c r="H37" s="201"/>
      <c r="I37" s="203"/>
      <c r="J37" s="117"/>
      <c r="K37" s="118"/>
      <c r="L37" s="118"/>
      <c r="M37" s="138"/>
      <c r="N37" s="136"/>
      <c r="O37" s="118"/>
      <c r="P37" s="118"/>
      <c r="Q37" s="118"/>
      <c r="R37" s="116"/>
      <c r="S37" s="117"/>
      <c r="T37" s="120"/>
      <c r="U37" s="120"/>
      <c r="V37" s="121">
        <f t="shared" si="1"/>
        <v>0</v>
      </c>
      <c r="W37" s="253"/>
      <c r="X37" s="255"/>
      <c r="Y37" s="129">
        <f t="shared" si="2"/>
        <v>0</v>
      </c>
      <c r="Z37" s="121">
        <f t="shared" si="3"/>
        <v>0</v>
      </c>
      <c r="AA37" s="121">
        <f t="shared" si="4"/>
        <v>0</v>
      </c>
      <c r="AB37" s="121">
        <f t="shared" si="5"/>
        <v>0</v>
      </c>
      <c r="AC37" s="121">
        <f t="shared" si="6"/>
        <v>0</v>
      </c>
      <c r="AD37" s="130">
        <f t="shared" si="7"/>
        <v>0</v>
      </c>
      <c r="AE37" s="129">
        <f t="shared" si="8"/>
        <v>0</v>
      </c>
      <c r="AF37" s="121">
        <f t="shared" si="9"/>
        <v>0</v>
      </c>
      <c r="AG37" s="121">
        <f t="shared" si="10"/>
        <v>0</v>
      </c>
      <c r="AH37" s="121">
        <f t="shared" si="11"/>
        <v>0</v>
      </c>
      <c r="AI37" s="121">
        <f t="shared" si="12"/>
        <v>0</v>
      </c>
      <c r="AJ37" s="130">
        <f t="shared" si="13"/>
        <v>0</v>
      </c>
      <c r="AK37" s="129">
        <f t="shared" si="14"/>
        <v>0</v>
      </c>
      <c r="AL37" s="121">
        <f t="shared" si="15"/>
        <v>0</v>
      </c>
      <c r="AM37" s="121">
        <f t="shared" si="16"/>
        <v>0</v>
      </c>
      <c r="AN37" s="121">
        <f t="shared" si="17"/>
        <v>0</v>
      </c>
      <c r="AO37" s="121">
        <f t="shared" si="18"/>
        <v>0</v>
      </c>
      <c r="AP37" s="130">
        <f t="shared" si="19"/>
        <v>0</v>
      </c>
    </row>
    <row r="38" spans="2:42" x14ac:dyDescent="0.25">
      <c r="B38" s="199"/>
      <c r="C38" s="200"/>
      <c r="D38" s="201"/>
      <c r="E38" s="202"/>
      <c r="F38" s="175"/>
      <c r="G38" s="200"/>
      <c r="H38" s="201"/>
      <c r="I38" s="203"/>
      <c r="J38" s="117"/>
      <c r="K38" s="118"/>
      <c r="L38" s="118"/>
      <c r="M38" s="138"/>
      <c r="N38" s="136"/>
      <c r="O38" s="118"/>
      <c r="P38" s="118"/>
      <c r="Q38" s="118"/>
      <c r="R38" s="116"/>
      <c r="S38" s="117"/>
      <c r="T38" s="120"/>
      <c r="U38" s="120"/>
      <c r="V38" s="121">
        <f t="shared" si="1"/>
        <v>0</v>
      </c>
      <c r="W38" s="253"/>
      <c r="X38" s="255"/>
      <c r="Y38" s="129">
        <f t="shared" si="2"/>
        <v>0</v>
      </c>
      <c r="Z38" s="121">
        <f t="shared" si="3"/>
        <v>0</v>
      </c>
      <c r="AA38" s="121">
        <f t="shared" si="4"/>
        <v>0</v>
      </c>
      <c r="AB38" s="121">
        <f t="shared" si="5"/>
        <v>0</v>
      </c>
      <c r="AC38" s="121">
        <f t="shared" si="6"/>
        <v>0</v>
      </c>
      <c r="AD38" s="130">
        <f t="shared" si="7"/>
        <v>0</v>
      </c>
      <c r="AE38" s="129">
        <f t="shared" si="8"/>
        <v>0</v>
      </c>
      <c r="AF38" s="121">
        <f t="shared" si="9"/>
        <v>0</v>
      </c>
      <c r="AG38" s="121">
        <f t="shared" si="10"/>
        <v>0</v>
      </c>
      <c r="AH38" s="121">
        <f t="shared" si="11"/>
        <v>0</v>
      </c>
      <c r="AI38" s="121">
        <f t="shared" si="12"/>
        <v>0</v>
      </c>
      <c r="AJ38" s="130">
        <f t="shared" si="13"/>
        <v>0</v>
      </c>
      <c r="AK38" s="129">
        <f t="shared" si="14"/>
        <v>0</v>
      </c>
      <c r="AL38" s="121">
        <f t="shared" si="15"/>
        <v>0</v>
      </c>
      <c r="AM38" s="121">
        <f t="shared" si="16"/>
        <v>0</v>
      </c>
      <c r="AN38" s="121">
        <f t="shared" si="17"/>
        <v>0</v>
      </c>
      <c r="AO38" s="121">
        <f t="shared" si="18"/>
        <v>0</v>
      </c>
      <c r="AP38" s="130">
        <f t="shared" si="19"/>
        <v>0</v>
      </c>
    </row>
    <row r="39" spans="2:42" x14ac:dyDescent="0.25">
      <c r="B39" s="199"/>
      <c r="C39" s="200"/>
      <c r="D39" s="201"/>
      <c r="E39" s="202"/>
      <c r="F39" s="175"/>
      <c r="G39" s="200"/>
      <c r="H39" s="201"/>
      <c r="I39" s="203"/>
      <c r="J39" s="117"/>
      <c r="K39" s="118"/>
      <c r="L39" s="118"/>
      <c r="M39" s="138"/>
      <c r="N39" s="136"/>
      <c r="O39" s="118"/>
      <c r="P39" s="118"/>
      <c r="Q39" s="118"/>
      <c r="R39" s="116"/>
      <c r="S39" s="117"/>
      <c r="T39" s="120"/>
      <c r="U39" s="120"/>
      <c r="V39" s="121">
        <f t="shared" si="1"/>
        <v>0</v>
      </c>
      <c r="W39" s="253"/>
      <c r="X39" s="255"/>
      <c r="Y39" s="129">
        <f t="shared" si="2"/>
        <v>0</v>
      </c>
      <c r="Z39" s="121">
        <f t="shared" si="3"/>
        <v>0</v>
      </c>
      <c r="AA39" s="121">
        <f t="shared" si="4"/>
        <v>0</v>
      </c>
      <c r="AB39" s="121">
        <f t="shared" si="5"/>
        <v>0</v>
      </c>
      <c r="AC39" s="121">
        <f t="shared" si="6"/>
        <v>0</v>
      </c>
      <c r="AD39" s="130">
        <f t="shared" si="7"/>
        <v>0</v>
      </c>
      <c r="AE39" s="129">
        <f t="shared" si="8"/>
        <v>0</v>
      </c>
      <c r="AF39" s="121">
        <f t="shared" si="9"/>
        <v>0</v>
      </c>
      <c r="AG39" s="121">
        <f t="shared" si="10"/>
        <v>0</v>
      </c>
      <c r="AH39" s="121">
        <f t="shared" si="11"/>
        <v>0</v>
      </c>
      <c r="AI39" s="121">
        <f t="shared" si="12"/>
        <v>0</v>
      </c>
      <c r="AJ39" s="130">
        <f t="shared" si="13"/>
        <v>0</v>
      </c>
      <c r="AK39" s="129">
        <f t="shared" si="14"/>
        <v>0</v>
      </c>
      <c r="AL39" s="121">
        <f t="shared" si="15"/>
        <v>0</v>
      </c>
      <c r="AM39" s="121">
        <f t="shared" si="16"/>
        <v>0</v>
      </c>
      <c r="AN39" s="121">
        <f t="shared" si="17"/>
        <v>0</v>
      </c>
      <c r="AO39" s="121">
        <f t="shared" si="18"/>
        <v>0</v>
      </c>
      <c r="AP39" s="130">
        <f t="shared" si="19"/>
        <v>0</v>
      </c>
    </row>
    <row r="40" spans="2:42" x14ac:dyDescent="0.25">
      <c r="B40" s="199"/>
      <c r="C40" s="200"/>
      <c r="D40" s="201"/>
      <c r="E40" s="202"/>
      <c r="F40" s="175"/>
      <c r="G40" s="200"/>
      <c r="H40" s="201"/>
      <c r="I40" s="203"/>
      <c r="J40" s="117"/>
      <c r="K40" s="118"/>
      <c r="L40" s="118"/>
      <c r="M40" s="138"/>
      <c r="N40" s="136"/>
      <c r="O40" s="118"/>
      <c r="P40" s="118"/>
      <c r="Q40" s="118"/>
      <c r="R40" s="116"/>
      <c r="S40" s="117"/>
      <c r="T40" s="120"/>
      <c r="U40" s="120"/>
      <c r="V40" s="121">
        <f t="shared" si="1"/>
        <v>0</v>
      </c>
      <c r="W40" s="253"/>
      <c r="X40" s="255"/>
      <c r="Y40" s="129">
        <f t="shared" si="2"/>
        <v>0</v>
      </c>
      <c r="Z40" s="121">
        <f t="shared" si="3"/>
        <v>0</v>
      </c>
      <c r="AA40" s="121">
        <f t="shared" si="4"/>
        <v>0</v>
      </c>
      <c r="AB40" s="121">
        <f t="shared" si="5"/>
        <v>0</v>
      </c>
      <c r="AC40" s="121">
        <f t="shared" si="6"/>
        <v>0</v>
      </c>
      <c r="AD40" s="130">
        <f t="shared" si="7"/>
        <v>0</v>
      </c>
      <c r="AE40" s="129">
        <f t="shared" si="8"/>
        <v>0</v>
      </c>
      <c r="AF40" s="121">
        <f t="shared" si="9"/>
        <v>0</v>
      </c>
      <c r="AG40" s="121">
        <f t="shared" si="10"/>
        <v>0</v>
      </c>
      <c r="AH40" s="121">
        <f t="shared" si="11"/>
        <v>0</v>
      </c>
      <c r="AI40" s="121">
        <f t="shared" si="12"/>
        <v>0</v>
      </c>
      <c r="AJ40" s="130">
        <f t="shared" si="13"/>
        <v>0</v>
      </c>
      <c r="AK40" s="129">
        <f t="shared" si="14"/>
        <v>0</v>
      </c>
      <c r="AL40" s="121">
        <f t="shared" si="15"/>
        <v>0</v>
      </c>
      <c r="AM40" s="121">
        <f t="shared" si="16"/>
        <v>0</v>
      </c>
      <c r="AN40" s="121">
        <f t="shared" si="17"/>
        <v>0</v>
      </c>
      <c r="AO40" s="121">
        <f t="shared" si="18"/>
        <v>0</v>
      </c>
      <c r="AP40" s="130">
        <f t="shared" si="19"/>
        <v>0</v>
      </c>
    </row>
    <row r="41" spans="2:42" x14ac:dyDescent="0.25">
      <c r="B41" s="199"/>
      <c r="C41" s="200"/>
      <c r="D41" s="201"/>
      <c r="E41" s="202"/>
      <c r="F41" s="175"/>
      <c r="G41" s="200"/>
      <c r="H41" s="201"/>
      <c r="I41" s="203"/>
      <c r="J41" s="117"/>
      <c r="K41" s="118"/>
      <c r="L41" s="118"/>
      <c r="M41" s="138"/>
      <c r="N41" s="136"/>
      <c r="O41" s="118"/>
      <c r="P41" s="118"/>
      <c r="Q41" s="118"/>
      <c r="R41" s="116"/>
      <c r="S41" s="117"/>
      <c r="T41" s="120"/>
      <c r="U41" s="120"/>
      <c r="V41" s="121">
        <f t="shared" si="1"/>
        <v>0</v>
      </c>
      <c r="W41" s="253"/>
      <c r="X41" s="255"/>
      <c r="Y41" s="129">
        <f t="shared" si="2"/>
        <v>0</v>
      </c>
      <c r="Z41" s="121">
        <f t="shared" si="3"/>
        <v>0</v>
      </c>
      <c r="AA41" s="121">
        <f t="shared" si="4"/>
        <v>0</v>
      </c>
      <c r="AB41" s="121">
        <f t="shared" si="5"/>
        <v>0</v>
      </c>
      <c r="AC41" s="121">
        <f t="shared" si="6"/>
        <v>0</v>
      </c>
      <c r="AD41" s="130">
        <f t="shared" si="7"/>
        <v>0</v>
      </c>
      <c r="AE41" s="129">
        <f t="shared" si="8"/>
        <v>0</v>
      </c>
      <c r="AF41" s="121">
        <f t="shared" si="9"/>
        <v>0</v>
      </c>
      <c r="AG41" s="121">
        <f t="shared" si="10"/>
        <v>0</v>
      </c>
      <c r="AH41" s="121">
        <f t="shared" si="11"/>
        <v>0</v>
      </c>
      <c r="AI41" s="121">
        <f t="shared" si="12"/>
        <v>0</v>
      </c>
      <c r="AJ41" s="130">
        <f t="shared" si="13"/>
        <v>0</v>
      </c>
      <c r="AK41" s="129">
        <f t="shared" si="14"/>
        <v>0</v>
      </c>
      <c r="AL41" s="121">
        <f t="shared" si="15"/>
        <v>0</v>
      </c>
      <c r="AM41" s="121">
        <f t="shared" si="16"/>
        <v>0</v>
      </c>
      <c r="AN41" s="121">
        <f t="shared" si="17"/>
        <v>0</v>
      </c>
      <c r="AO41" s="121">
        <f t="shared" si="18"/>
        <v>0</v>
      </c>
      <c r="AP41" s="130">
        <f t="shared" si="19"/>
        <v>0</v>
      </c>
    </row>
    <row r="42" spans="2:42" x14ac:dyDescent="0.25">
      <c r="B42" s="199"/>
      <c r="C42" s="200"/>
      <c r="D42" s="201"/>
      <c r="E42" s="202"/>
      <c r="F42" s="175"/>
      <c r="G42" s="200"/>
      <c r="H42" s="201"/>
      <c r="I42" s="203"/>
      <c r="J42" s="117"/>
      <c r="K42" s="118"/>
      <c r="L42" s="118"/>
      <c r="M42" s="138"/>
      <c r="N42" s="136"/>
      <c r="O42" s="118"/>
      <c r="P42" s="118"/>
      <c r="Q42" s="118"/>
      <c r="R42" s="116"/>
      <c r="S42" s="117"/>
      <c r="T42" s="120"/>
      <c r="U42" s="120"/>
      <c r="V42" s="121">
        <f t="shared" si="1"/>
        <v>0</v>
      </c>
      <c r="W42" s="253"/>
      <c r="X42" s="255"/>
      <c r="Y42" s="129">
        <f t="shared" si="2"/>
        <v>0</v>
      </c>
      <c r="Z42" s="121">
        <f t="shared" si="3"/>
        <v>0</v>
      </c>
      <c r="AA42" s="121">
        <f t="shared" si="4"/>
        <v>0</v>
      </c>
      <c r="AB42" s="121">
        <f t="shared" si="5"/>
        <v>0</v>
      </c>
      <c r="AC42" s="121">
        <f t="shared" si="6"/>
        <v>0</v>
      </c>
      <c r="AD42" s="130">
        <f t="shared" si="7"/>
        <v>0</v>
      </c>
      <c r="AE42" s="129">
        <f t="shared" si="8"/>
        <v>0</v>
      </c>
      <c r="AF42" s="121">
        <f t="shared" si="9"/>
        <v>0</v>
      </c>
      <c r="AG42" s="121">
        <f t="shared" si="10"/>
        <v>0</v>
      </c>
      <c r="AH42" s="121">
        <f t="shared" si="11"/>
        <v>0</v>
      </c>
      <c r="AI42" s="121">
        <f t="shared" si="12"/>
        <v>0</v>
      </c>
      <c r="AJ42" s="130">
        <f t="shared" si="13"/>
        <v>0</v>
      </c>
      <c r="AK42" s="129">
        <f t="shared" si="14"/>
        <v>0</v>
      </c>
      <c r="AL42" s="121">
        <f t="shared" si="15"/>
        <v>0</v>
      </c>
      <c r="AM42" s="121">
        <f t="shared" si="16"/>
        <v>0</v>
      </c>
      <c r="AN42" s="121">
        <f t="shared" si="17"/>
        <v>0</v>
      </c>
      <c r="AO42" s="121">
        <f t="shared" si="18"/>
        <v>0</v>
      </c>
      <c r="AP42" s="130">
        <f t="shared" si="19"/>
        <v>0</v>
      </c>
    </row>
    <row r="43" spans="2:42" x14ac:dyDescent="0.25">
      <c r="B43" s="199"/>
      <c r="C43" s="200"/>
      <c r="D43" s="201"/>
      <c r="E43" s="202"/>
      <c r="F43" s="175"/>
      <c r="G43" s="200"/>
      <c r="H43" s="201"/>
      <c r="I43" s="203"/>
      <c r="J43" s="117"/>
      <c r="K43" s="118"/>
      <c r="L43" s="118"/>
      <c r="M43" s="138"/>
      <c r="N43" s="136"/>
      <c r="O43" s="118"/>
      <c r="P43" s="118"/>
      <c r="Q43" s="118"/>
      <c r="R43" s="116"/>
      <c r="S43" s="117"/>
      <c r="T43" s="120"/>
      <c r="U43" s="120"/>
      <c r="V43" s="121">
        <f t="shared" si="1"/>
        <v>0</v>
      </c>
      <c r="W43" s="253"/>
      <c r="X43" s="255"/>
      <c r="Y43" s="129">
        <f t="shared" si="2"/>
        <v>0</v>
      </c>
      <c r="Z43" s="121">
        <f t="shared" si="3"/>
        <v>0</v>
      </c>
      <c r="AA43" s="121">
        <f t="shared" si="4"/>
        <v>0</v>
      </c>
      <c r="AB43" s="121">
        <f t="shared" si="5"/>
        <v>0</v>
      </c>
      <c r="AC43" s="121">
        <f t="shared" si="6"/>
        <v>0</v>
      </c>
      <c r="AD43" s="130">
        <f t="shared" si="7"/>
        <v>0</v>
      </c>
      <c r="AE43" s="129">
        <f t="shared" si="8"/>
        <v>0</v>
      </c>
      <c r="AF43" s="121">
        <f t="shared" si="9"/>
        <v>0</v>
      </c>
      <c r="AG43" s="121">
        <f t="shared" si="10"/>
        <v>0</v>
      </c>
      <c r="AH43" s="121">
        <f t="shared" si="11"/>
        <v>0</v>
      </c>
      <c r="AI43" s="121">
        <f t="shared" si="12"/>
        <v>0</v>
      </c>
      <c r="AJ43" s="130">
        <f t="shared" si="13"/>
        <v>0</v>
      </c>
      <c r="AK43" s="129">
        <f t="shared" si="14"/>
        <v>0</v>
      </c>
      <c r="AL43" s="121">
        <f t="shared" si="15"/>
        <v>0</v>
      </c>
      <c r="AM43" s="121">
        <f t="shared" si="16"/>
        <v>0</v>
      </c>
      <c r="AN43" s="121">
        <f t="shared" si="17"/>
        <v>0</v>
      </c>
      <c r="AO43" s="121">
        <f t="shared" si="18"/>
        <v>0</v>
      </c>
      <c r="AP43" s="130">
        <f t="shared" si="19"/>
        <v>0</v>
      </c>
    </row>
    <row r="44" spans="2:42" x14ac:dyDescent="0.25">
      <c r="B44" s="199"/>
      <c r="C44" s="200"/>
      <c r="D44" s="201"/>
      <c r="E44" s="202"/>
      <c r="F44" s="175"/>
      <c r="G44" s="200"/>
      <c r="H44" s="201"/>
      <c r="I44" s="203"/>
      <c r="J44" s="117"/>
      <c r="K44" s="118"/>
      <c r="L44" s="118"/>
      <c r="M44" s="138"/>
      <c r="N44" s="136"/>
      <c r="O44" s="118"/>
      <c r="P44" s="118"/>
      <c r="Q44" s="118"/>
      <c r="R44" s="116"/>
      <c r="S44" s="117"/>
      <c r="T44" s="120"/>
      <c r="U44" s="120"/>
      <c r="V44" s="121">
        <f t="shared" si="1"/>
        <v>0</v>
      </c>
      <c r="W44" s="253"/>
      <c r="X44" s="255"/>
      <c r="Y44" s="129">
        <f t="shared" si="2"/>
        <v>0</v>
      </c>
      <c r="Z44" s="121">
        <f t="shared" si="3"/>
        <v>0</v>
      </c>
      <c r="AA44" s="121">
        <f t="shared" si="4"/>
        <v>0</v>
      </c>
      <c r="AB44" s="121">
        <f t="shared" si="5"/>
        <v>0</v>
      </c>
      <c r="AC44" s="121">
        <f t="shared" si="6"/>
        <v>0</v>
      </c>
      <c r="AD44" s="130">
        <f t="shared" si="7"/>
        <v>0</v>
      </c>
      <c r="AE44" s="129">
        <f t="shared" si="8"/>
        <v>0</v>
      </c>
      <c r="AF44" s="121">
        <f t="shared" si="9"/>
        <v>0</v>
      </c>
      <c r="AG44" s="121">
        <f t="shared" si="10"/>
        <v>0</v>
      </c>
      <c r="AH44" s="121">
        <f t="shared" si="11"/>
        <v>0</v>
      </c>
      <c r="AI44" s="121">
        <f t="shared" si="12"/>
        <v>0</v>
      </c>
      <c r="AJ44" s="130">
        <f t="shared" si="13"/>
        <v>0</v>
      </c>
      <c r="AK44" s="129">
        <f t="shared" si="14"/>
        <v>0</v>
      </c>
      <c r="AL44" s="121">
        <f t="shared" si="15"/>
        <v>0</v>
      </c>
      <c r="AM44" s="121">
        <f t="shared" si="16"/>
        <v>0</v>
      </c>
      <c r="AN44" s="121">
        <f t="shared" si="17"/>
        <v>0</v>
      </c>
      <c r="AO44" s="121">
        <f t="shared" si="18"/>
        <v>0</v>
      </c>
      <c r="AP44" s="130">
        <f t="shared" si="19"/>
        <v>0</v>
      </c>
    </row>
    <row r="45" spans="2:42" x14ac:dyDescent="0.25">
      <c r="B45" s="204"/>
      <c r="C45" s="200"/>
      <c r="D45" s="201"/>
      <c r="E45" s="202"/>
      <c r="F45" s="205"/>
      <c r="G45" s="200"/>
      <c r="H45" s="201"/>
      <c r="I45" s="203"/>
      <c r="J45" s="117"/>
      <c r="K45" s="118"/>
      <c r="L45" s="118"/>
      <c r="M45" s="138"/>
      <c r="N45" s="136"/>
      <c r="O45" s="118"/>
      <c r="P45" s="118"/>
      <c r="Q45" s="118"/>
      <c r="R45" s="116"/>
      <c r="S45" s="117"/>
      <c r="T45" s="119"/>
      <c r="U45" s="120"/>
      <c r="V45" s="121">
        <f t="shared" si="1"/>
        <v>0</v>
      </c>
      <c r="W45" s="253"/>
      <c r="X45" s="255"/>
      <c r="Y45" s="129">
        <f t="shared" si="2"/>
        <v>0</v>
      </c>
      <c r="Z45" s="121">
        <f t="shared" si="3"/>
        <v>0</v>
      </c>
      <c r="AA45" s="121">
        <f t="shared" si="4"/>
        <v>0</v>
      </c>
      <c r="AB45" s="121">
        <f t="shared" si="5"/>
        <v>0</v>
      </c>
      <c r="AC45" s="121">
        <f t="shared" si="6"/>
        <v>0</v>
      </c>
      <c r="AD45" s="130">
        <f t="shared" si="7"/>
        <v>0</v>
      </c>
      <c r="AE45" s="129">
        <f t="shared" si="8"/>
        <v>0</v>
      </c>
      <c r="AF45" s="121">
        <f t="shared" si="9"/>
        <v>0</v>
      </c>
      <c r="AG45" s="121">
        <f t="shared" si="10"/>
        <v>0</v>
      </c>
      <c r="AH45" s="121">
        <f t="shared" si="11"/>
        <v>0</v>
      </c>
      <c r="AI45" s="121">
        <f t="shared" si="12"/>
        <v>0</v>
      </c>
      <c r="AJ45" s="130">
        <f t="shared" si="13"/>
        <v>0</v>
      </c>
      <c r="AK45" s="129">
        <f t="shared" si="14"/>
        <v>0</v>
      </c>
      <c r="AL45" s="121">
        <f t="shared" si="15"/>
        <v>0</v>
      </c>
      <c r="AM45" s="121">
        <f t="shared" si="16"/>
        <v>0</v>
      </c>
      <c r="AN45" s="121">
        <f t="shared" si="17"/>
        <v>0</v>
      </c>
      <c r="AO45" s="121">
        <f t="shared" si="18"/>
        <v>0</v>
      </c>
      <c r="AP45" s="130">
        <f t="shared" si="19"/>
        <v>0</v>
      </c>
    </row>
    <row r="46" spans="2:42" x14ac:dyDescent="0.25">
      <c r="B46" s="199"/>
      <c r="C46" s="200"/>
      <c r="D46" s="201"/>
      <c r="E46" s="202"/>
      <c r="F46" s="175"/>
      <c r="G46" s="200"/>
      <c r="H46" s="201"/>
      <c r="I46" s="203"/>
      <c r="J46" s="117"/>
      <c r="K46" s="118"/>
      <c r="L46" s="118"/>
      <c r="M46" s="138"/>
      <c r="N46" s="136"/>
      <c r="O46" s="118"/>
      <c r="P46" s="118"/>
      <c r="Q46" s="118"/>
      <c r="R46" s="116"/>
      <c r="S46" s="117"/>
      <c r="T46" s="120"/>
      <c r="U46" s="120"/>
      <c r="V46" s="121">
        <f t="shared" si="1"/>
        <v>0</v>
      </c>
      <c r="W46" s="253"/>
      <c r="X46" s="255"/>
      <c r="Y46" s="129">
        <f t="shared" si="2"/>
        <v>0</v>
      </c>
      <c r="Z46" s="121">
        <f t="shared" si="3"/>
        <v>0</v>
      </c>
      <c r="AA46" s="121">
        <f t="shared" si="4"/>
        <v>0</v>
      </c>
      <c r="AB46" s="121">
        <f t="shared" si="5"/>
        <v>0</v>
      </c>
      <c r="AC46" s="121">
        <f t="shared" si="6"/>
        <v>0</v>
      </c>
      <c r="AD46" s="130">
        <f t="shared" si="7"/>
        <v>0</v>
      </c>
      <c r="AE46" s="129">
        <f t="shared" si="8"/>
        <v>0</v>
      </c>
      <c r="AF46" s="121">
        <f t="shared" si="9"/>
        <v>0</v>
      </c>
      <c r="AG46" s="121">
        <f t="shared" si="10"/>
        <v>0</v>
      </c>
      <c r="AH46" s="121">
        <f t="shared" si="11"/>
        <v>0</v>
      </c>
      <c r="AI46" s="121">
        <f t="shared" si="12"/>
        <v>0</v>
      </c>
      <c r="AJ46" s="130">
        <f t="shared" si="13"/>
        <v>0</v>
      </c>
      <c r="AK46" s="129">
        <f t="shared" si="14"/>
        <v>0</v>
      </c>
      <c r="AL46" s="121">
        <f t="shared" si="15"/>
        <v>0</v>
      </c>
      <c r="AM46" s="121">
        <f t="shared" si="16"/>
        <v>0</v>
      </c>
      <c r="AN46" s="121">
        <f t="shared" si="17"/>
        <v>0</v>
      </c>
      <c r="AO46" s="121">
        <f t="shared" si="18"/>
        <v>0</v>
      </c>
      <c r="AP46" s="130">
        <f t="shared" si="19"/>
        <v>0</v>
      </c>
    </row>
    <row r="47" spans="2:42" x14ac:dyDescent="0.25">
      <c r="B47" s="199"/>
      <c r="C47" s="200"/>
      <c r="D47" s="201"/>
      <c r="E47" s="202"/>
      <c r="F47" s="175"/>
      <c r="G47" s="200"/>
      <c r="H47" s="201"/>
      <c r="I47" s="203"/>
      <c r="J47" s="117"/>
      <c r="K47" s="118"/>
      <c r="L47" s="118"/>
      <c r="M47" s="138"/>
      <c r="N47" s="136"/>
      <c r="O47" s="118"/>
      <c r="P47" s="118"/>
      <c r="Q47" s="118"/>
      <c r="R47" s="116"/>
      <c r="S47" s="117"/>
      <c r="T47" s="120"/>
      <c r="U47" s="120"/>
      <c r="V47" s="121">
        <f t="shared" si="1"/>
        <v>0</v>
      </c>
      <c r="W47" s="253"/>
      <c r="X47" s="255"/>
      <c r="Y47" s="129">
        <f t="shared" si="2"/>
        <v>0</v>
      </c>
      <c r="Z47" s="121">
        <f t="shared" si="3"/>
        <v>0</v>
      </c>
      <c r="AA47" s="121">
        <f t="shared" si="4"/>
        <v>0</v>
      </c>
      <c r="AB47" s="121">
        <f t="shared" si="5"/>
        <v>0</v>
      </c>
      <c r="AC47" s="121">
        <f t="shared" si="6"/>
        <v>0</v>
      </c>
      <c r="AD47" s="130">
        <f t="shared" si="7"/>
        <v>0</v>
      </c>
      <c r="AE47" s="129">
        <f t="shared" si="8"/>
        <v>0</v>
      </c>
      <c r="AF47" s="121">
        <f t="shared" si="9"/>
        <v>0</v>
      </c>
      <c r="AG47" s="121">
        <f t="shared" si="10"/>
        <v>0</v>
      </c>
      <c r="AH47" s="121">
        <f t="shared" si="11"/>
        <v>0</v>
      </c>
      <c r="AI47" s="121">
        <f t="shared" si="12"/>
        <v>0</v>
      </c>
      <c r="AJ47" s="130">
        <f t="shared" si="13"/>
        <v>0</v>
      </c>
      <c r="AK47" s="129">
        <f t="shared" si="14"/>
        <v>0</v>
      </c>
      <c r="AL47" s="121">
        <f t="shared" si="15"/>
        <v>0</v>
      </c>
      <c r="AM47" s="121">
        <f t="shared" si="16"/>
        <v>0</v>
      </c>
      <c r="AN47" s="121">
        <f t="shared" si="17"/>
        <v>0</v>
      </c>
      <c r="AO47" s="121">
        <f t="shared" si="18"/>
        <v>0</v>
      </c>
      <c r="AP47" s="130">
        <f t="shared" si="19"/>
        <v>0</v>
      </c>
    </row>
    <row r="48" spans="2:42" x14ac:dyDescent="0.25">
      <c r="B48" s="199"/>
      <c r="C48" s="200"/>
      <c r="D48" s="201"/>
      <c r="E48" s="202"/>
      <c r="F48" s="175"/>
      <c r="G48" s="200"/>
      <c r="H48" s="201"/>
      <c r="I48" s="203"/>
      <c r="J48" s="117"/>
      <c r="K48" s="118"/>
      <c r="L48" s="118"/>
      <c r="M48" s="138"/>
      <c r="N48" s="136"/>
      <c r="O48" s="118"/>
      <c r="P48" s="118"/>
      <c r="Q48" s="118"/>
      <c r="R48" s="116"/>
      <c r="S48" s="117"/>
      <c r="T48" s="120"/>
      <c r="U48" s="120"/>
      <c r="V48" s="121">
        <f t="shared" si="1"/>
        <v>0</v>
      </c>
      <c r="W48" s="253"/>
      <c r="X48" s="255"/>
      <c r="Y48" s="129">
        <f t="shared" si="2"/>
        <v>0</v>
      </c>
      <c r="Z48" s="121">
        <f t="shared" si="3"/>
        <v>0</v>
      </c>
      <c r="AA48" s="121">
        <f t="shared" si="4"/>
        <v>0</v>
      </c>
      <c r="AB48" s="121">
        <f t="shared" si="5"/>
        <v>0</v>
      </c>
      <c r="AC48" s="121">
        <f t="shared" si="6"/>
        <v>0</v>
      </c>
      <c r="AD48" s="130">
        <f t="shared" si="7"/>
        <v>0</v>
      </c>
      <c r="AE48" s="129">
        <f t="shared" si="8"/>
        <v>0</v>
      </c>
      <c r="AF48" s="121">
        <f t="shared" si="9"/>
        <v>0</v>
      </c>
      <c r="AG48" s="121">
        <f t="shared" si="10"/>
        <v>0</v>
      </c>
      <c r="AH48" s="121">
        <f t="shared" si="11"/>
        <v>0</v>
      </c>
      <c r="AI48" s="121">
        <f t="shared" si="12"/>
        <v>0</v>
      </c>
      <c r="AJ48" s="130">
        <f t="shared" si="13"/>
        <v>0</v>
      </c>
      <c r="AK48" s="129">
        <f t="shared" si="14"/>
        <v>0</v>
      </c>
      <c r="AL48" s="121">
        <f t="shared" si="15"/>
        <v>0</v>
      </c>
      <c r="AM48" s="121">
        <f t="shared" si="16"/>
        <v>0</v>
      </c>
      <c r="AN48" s="121">
        <f t="shared" si="17"/>
        <v>0</v>
      </c>
      <c r="AO48" s="121">
        <f t="shared" si="18"/>
        <v>0</v>
      </c>
      <c r="AP48" s="130">
        <f t="shared" si="19"/>
        <v>0</v>
      </c>
    </row>
    <row r="49" spans="2:42" x14ac:dyDescent="0.25">
      <c r="B49" s="199"/>
      <c r="C49" s="200"/>
      <c r="D49" s="201"/>
      <c r="E49" s="202"/>
      <c r="F49" s="175"/>
      <c r="G49" s="200"/>
      <c r="H49" s="201"/>
      <c r="I49" s="203"/>
      <c r="J49" s="117"/>
      <c r="K49" s="118"/>
      <c r="L49" s="118"/>
      <c r="M49" s="138"/>
      <c r="N49" s="136"/>
      <c r="O49" s="118"/>
      <c r="P49" s="118"/>
      <c r="Q49" s="118"/>
      <c r="R49" s="116"/>
      <c r="S49" s="117"/>
      <c r="T49" s="120"/>
      <c r="U49" s="120"/>
      <c r="V49" s="121">
        <f t="shared" si="1"/>
        <v>0</v>
      </c>
      <c r="W49" s="253"/>
      <c r="X49" s="255"/>
      <c r="Y49" s="129">
        <f t="shared" si="2"/>
        <v>0</v>
      </c>
      <c r="Z49" s="121">
        <f t="shared" si="3"/>
        <v>0</v>
      </c>
      <c r="AA49" s="121">
        <f t="shared" si="4"/>
        <v>0</v>
      </c>
      <c r="AB49" s="121">
        <f t="shared" si="5"/>
        <v>0</v>
      </c>
      <c r="AC49" s="121">
        <f t="shared" si="6"/>
        <v>0</v>
      </c>
      <c r="AD49" s="130">
        <f t="shared" si="7"/>
        <v>0</v>
      </c>
      <c r="AE49" s="129">
        <f t="shared" si="8"/>
        <v>0</v>
      </c>
      <c r="AF49" s="121">
        <f t="shared" si="9"/>
        <v>0</v>
      </c>
      <c r="AG49" s="121">
        <f t="shared" si="10"/>
        <v>0</v>
      </c>
      <c r="AH49" s="121">
        <f t="shared" si="11"/>
        <v>0</v>
      </c>
      <c r="AI49" s="121">
        <f t="shared" si="12"/>
        <v>0</v>
      </c>
      <c r="AJ49" s="130">
        <f t="shared" si="13"/>
        <v>0</v>
      </c>
      <c r="AK49" s="129">
        <f t="shared" si="14"/>
        <v>0</v>
      </c>
      <c r="AL49" s="121">
        <f t="shared" si="15"/>
        <v>0</v>
      </c>
      <c r="AM49" s="121">
        <f t="shared" si="16"/>
        <v>0</v>
      </c>
      <c r="AN49" s="121">
        <f t="shared" si="17"/>
        <v>0</v>
      </c>
      <c r="AO49" s="121">
        <f t="shared" si="18"/>
        <v>0</v>
      </c>
      <c r="AP49" s="130">
        <f t="shared" si="19"/>
        <v>0</v>
      </c>
    </row>
    <row r="50" spans="2:42" x14ac:dyDescent="0.25">
      <c r="B50" s="199"/>
      <c r="C50" s="200"/>
      <c r="D50" s="201"/>
      <c r="E50" s="202"/>
      <c r="F50" s="175"/>
      <c r="G50" s="200"/>
      <c r="H50" s="201"/>
      <c r="I50" s="203"/>
      <c r="J50" s="117"/>
      <c r="K50" s="118"/>
      <c r="L50" s="118"/>
      <c r="M50" s="138"/>
      <c r="N50" s="136"/>
      <c r="O50" s="118"/>
      <c r="P50" s="118"/>
      <c r="Q50" s="118"/>
      <c r="R50" s="116"/>
      <c r="S50" s="117"/>
      <c r="T50" s="120"/>
      <c r="U50" s="120"/>
      <c r="V50" s="121">
        <f t="shared" si="1"/>
        <v>0</v>
      </c>
      <c r="W50" s="253"/>
      <c r="X50" s="255"/>
      <c r="Y50" s="129">
        <f t="shared" si="2"/>
        <v>0</v>
      </c>
      <c r="Z50" s="121">
        <f t="shared" si="3"/>
        <v>0</v>
      </c>
      <c r="AA50" s="121">
        <f t="shared" si="4"/>
        <v>0</v>
      </c>
      <c r="AB50" s="121">
        <f t="shared" si="5"/>
        <v>0</v>
      </c>
      <c r="AC50" s="121">
        <f t="shared" si="6"/>
        <v>0</v>
      </c>
      <c r="AD50" s="130">
        <f t="shared" si="7"/>
        <v>0</v>
      </c>
      <c r="AE50" s="129">
        <f t="shared" si="8"/>
        <v>0</v>
      </c>
      <c r="AF50" s="121">
        <f t="shared" si="9"/>
        <v>0</v>
      </c>
      <c r="AG50" s="121">
        <f t="shared" si="10"/>
        <v>0</v>
      </c>
      <c r="AH50" s="121">
        <f t="shared" si="11"/>
        <v>0</v>
      </c>
      <c r="AI50" s="121">
        <f t="shared" si="12"/>
        <v>0</v>
      </c>
      <c r="AJ50" s="130">
        <f t="shared" si="13"/>
        <v>0</v>
      </c>
      <c r="AK50" s="129">
        <f t="shared" si="14"/>
        <v>0</v>
      </c>
      <c r="AL50" s="121">
        <f t="shared" si="15"/>
        <v>0</v>
      </c>
      <c r="AM50" s="121">
        <f t="shared" si="16"/>
        <v>0</v>
      </c>
      <c r="AN50" s="121">
        <f t="shared" si="17"/>
        <v>0</v>
      </c>
      <c r="AO50" s="121">
        <f t="shared" si="18"/>
        <v>0</v>
      </c>
      <c r="AP50" s="130">
        <f t="shared" si="19"/>
        <v>0</v>
      </c>
    </row>
    <row r="51" spans="2:42" x14ac:dyDescent="0.25">
      <c r="B51" s="199"/>
      <c r="C51" s="200"/>
      <c r="D51" s="201"/>
      <c r="E51" s="202"/>
      <c r="F51" s="175"/>
      <c r="G51" s="200"/>
      <c r="H51" s="201"/>
      <c r="I51" s="203"/>
      <c r="J51" s="117"/>
      <c r="K51" s="118"/>
      <c r="L51" s="118"/>
      <c r="M51" s="138"/>
      <c r="N51" s="136"/>
      <c r="O51" s="118"/>
      <c r="P51" s="118"/>
      <c r="Q51" s="118"/>
      <c r="R51" s="116"/>
      <c r="S51" s="117"/>
      <c r="T51" s="120"/>
      <c r="U51" s="120"/>
      <c r="V51" s="121">
        <f t="shared" si="1"/>
        <v>0</v>
      </c>
      <c r="W51" s="253"/>
      <c r="X51" s="255"/>
      <c r="Y51" s="129">
        <f t="shared" si="2"/>
        <v>0</v>
      </c>
      <c r="Z51" s="121">
        <f t="shared" si="3"/>
        <v>0</v>
      </c>
      <c r="AA51" s="121">
        <f t="shared" si="4"/>
        <v>0</v>
      </c>
      <c r="AB51" s="121">
        <f t="shared" si="5"/>
        <v>0</v>
      </c>
      <c r="AC51" s="121">
        <f t="shared" si="6"/>
        <v>0</v>
      </c>
      <c r="AD51" s="130">
        <f t="shared" si="7"/>
        <v>0</v>
      </c>
      <c r="AE51" s="129">
        <f t="shared" si="8"/>
        <v>0</v>
      </c>
      <c r="AF51" s="121">
        <f t="shared" si="9"/>
        <v>0</v>
      </c>
      <c r="AG51" s="121">
        <f t="shared" si="10"/>
        <v>0</v>
      </c>
      <c r="AH51" s="121">
        <f t="shared" si="11"/>
        <v>0</v>
      </c>
      <c r="AI51" s="121">
        <f t="shared" si="12"/>
        <v>0</v>
      </c>
      <c r="AJ51" s="130">
        <f t="shared" si="13"/>
        <v>0</v>
      </c>
      <c r="AK51" s="129">
        <f t="shared" si="14"/>
        <v>0</v>
      </c>
      <c r="AL51" s="121">
        <f t="shared" si="15"/>
        <v>0</v>
      </c>
      <c r="AM51" s="121">
        <f t="shared" si="16"/>
        <v>0</v>
      </c>
      <c r="AN51" s="121">
        <f t="shared" si="17"/>
        <v>0</v>
      </c>
      <c r="AO51" s="121">
        <f t="shared" si="18"/>
        <v>0</v>
      </c>
      <c r="AP51" s="130">
        <f t="shared" si="19"/>
        <v>0</v>
      </c>
    </row>
    <row r="52" spans="2:42" x14ac:dyDescent="0.25">
      <c r="B52" s="199"/>
      <c r="C52" s="200"/>
      <c r="D52" s="201"/>
      <c r="E52" s="202"/>
      <c r="F52" s="175"/>
      <c r="G52" s="200"/>
      <c r="H52" s="201"/>
      <c r="I52" s="203"/>
      <c r="J52" s="117"/>
      <c r="K52" s="118"/>
      <c r="L52" s="118"/>
      <c r="M52" s="138"/>
      <c r="N52" s="136"/>
      <c r="O52" s="118"/>
      <c r="P52" s="118"/>
      <c r="Q52" s="118"/>
      <c r="R52" s="116"/>
      <c r="S52" s="117"/>
      <c r="T52" s="120"/>
      <c r="U52" s="120"/>
      <c r="V52" s="121">
        <f t="shared" si="1"/>
        <v>0</v>
      </c>
      <c r="W52" s="253"/>
      <c r="X52" s="255"/>
      <c r="Y52" s="129">
        <f t="shared" si="2"/>
        <v>0</v>
      </c>
      <c r="Z52" s="121">
        <f t="shared" si="3"/>
        <v>0</v>
      </c>
      <c r="AA52" s="121">
        <f t="shared" si="4"/>
        <v>0</v>
      </c>
      <c r="AB52" s="121">
        <f t="shared" si="5"/>
        <v>0</v>
      </c>
      <c r="AC52" s="121">
        <f t="shared" si="6"/>
        <v>0</v>
      </c>
      <c r="AD52" s="130">
        <f t="shared" si="7"/>
        <v>0</v>
      </c>
      <c r="AE52" s="129">
        <f t="shared" si="8"/>
        <v>0</v>
      </c>
      <c r="AF52" s="121">
        <f t="shared" si="9"/>
        <v>0</v>
      </c>
      <c r="AG52" s="121">
        <f t="shared" si="10"/>
        <v>0</v>
      </c>
      <c r="AH52" s="121">
        <f t="shared" si="11"/>
        <v>0</v>
      </c>
      <c r="AI52" s="121">
        <f t="shared" si="12"/>
        <v>0</v>
      </c>
      <c r="AJ52" s="130">
        <f t="shared" si="13"/>
        <v>0</v>
      </c>
      <c r="AK52" s="129">
        <f t="shared" si="14"/>
        <v>0</v>
      </c>
      <c r="AL52" s="121">
        <f t="shared" si="15"/>
        <v>0</v>
      </c>
      <c r="AM52" s="121">
        <f t="shared" si="16"/>
        <v>0</v>
      </c>
      <c r="AN52" s="121">
        <f t="shared" si="17"/>
        <v>0</v>
      </c>
      <c r="AO52" s="121">
        <f t="shared" si="18"/>
        <v>0</v>
      </c>
      <c r="AP52" s="130">
        <f t="shared" si="19"/>
        <v>0</v>
      </c>
    </row>
    <row r="53" spans="2:42" x14ac:dyDescent="0.25">
      <c r="B53" s="199"/>
      <c r="C53" s="200"/>
      <c r="D53" s="201"/>
      <c r="E53" s="202"/>
      <c r="F53" s="175"/>
      <c r="G53" s="200"/>
      <c r="H53" s="201"/>
      <c r="I53" s="203"/>
      <c r="J53" s="117"/>
      <c r="K53" s="118"/>
      <c r="L53" s="118"/>
      <c r="M53" s="138"/>
      <c r="N53" s="136"/>
      <c r="O53" s="118"/>
      <c r="P53" s="118"/>
      <c r="Q53" s="118"/>
      <c r="R53" s="116"/>
      <c r="S53" s="117"/>
      <c r="T53" s="120"/>
      <c r="U53" s="120"/>
      <c r="V53" s="121">
        <f t="shared" si="1"/>
        <v>0</v>
      </c>
      <c r="W53" s="253"/>
      <c r="X53" s="255"/>
      <c r="Y53" s="129">
        <f t="shared" si="2"/>
        <v>0</v>
      </c>
      <c r="Z53" s="121">
        <f t="shared" si="3"/>
        <v>0</v>
      </c>
      <c r="AA53" s="121">
        <f t="shared" si="4"/>
        <v>0</v>
      </c>
      <c r="AB53" s="121">
        <f t="shared" si="5"/>
        <v>0</v>
      </c>
      <c r="AC53" s="121">
        <f t="shared" si="6"/>
        <v>0</v>
      </c>
      <c r="AD53" s="130">
        <f t="shared" si="7"/>
        <v>0</v>
      </c>
      <c r="AE53" s="129">
        <f t="shared" si="8"/>
        <v>0</v>
      </c>
      <c r="AF53" s="121">
        <f t="shared" si="9"/>
        <v>0</v>
      </c>
      <c r="AG53" s="121">
        <f t="shared" si="10"/>
        <v>0</v>
      </c>
      <c r="AH53" s="121">
        <f t="shared" si="11"/>
        <v>0</v>
      </c>
      <c r="AI53" s="121">
        <f t="shared" si="12"/>
        <v>0</v>
      </c>
      <c r="AJ53" s="130">
        <f t="shared" si="13"/>
        <v>0</v>
      </c>
      <c r="AK53" s="129">
        <f t="shared" si="14"/>
        <v>0</v>
      </c>
      <c r="AL53" s="121">
        <f t="shared" si="15"/>
        <v>0</v>
      </c>
      <c r="AM53" s="121">
        <f t="shared" si="16"/>
        <v>0</v>
      </c>
      <c r="AN53" s="121">
        <f t="shared" si="17"/>
        <v>0</v>
      </c>
      <c r="AO53" s="121">
        <f t="shared" si="18"/>
        <v>0</v>
      </c>
      <c r="AP53" s="130">
        <f t="shared" si="19"/>
        <v>0</v>
      </c>
    </row>
    <row r="54" spans="2:42" x14ac:dyDescent="0.25">
      <c r="B54" s="199"/>
      <c r="C54" s="200"/>
      <c r="D54" s="201"/>
      <c r="E54" s="202"/>
      <c r="F54" s="175"/>
      <c r="G54" s="200"/>
      <c r="H54" s="201"/>
      <c r="I54" s="203"/>
      <c r="J54" s="117"/>
      <c r="K54" s="118"/>
      <c r="L54" s="118"/>
      <c r="M54" s="138"/>
      <c r="N54" s="136"/>
      <c r="O54" s="118"/>
      <c r="P54" s="118"/>
      <c r="Q54" s="118"/>
      <c r="R54" s="116"/>
      <c r="S54" s="117"/>
      <c r="T54" s="120"/>
      <c r="U54" s="120"/>
      <c r="V54" s="121">
        <f t="shared" si="1"/>
        <v>0</v>
      </c>
      <c r="W54" s="253"/>
      <c r="X54" s="255"/>
      <c r="Y54" s="129">
        <f t="shared" si="2"/>
        <v>0</v>
      </c>
      <c r="Z54" s="121">
        <f t="shared" si="3"/>
        <v>0</v>
      </c>
      <c r="AA54" s="121">
        <f t="shared" si="4"/>
        <v>0</v>
      </c>
      <c r="AB54" s="121">
        <f t="shared" si="5"/>
        <v>0</v>
      </c>
      <c r="AC54" s="121">
        <f t="shared" si="6"/>
        <v>0</v>
      </c>
      <c r="AD54" s="130">
        <f t="shared" si="7"/>
        <v>0</v>
      </c>
      <c r="AE54" s="129">
        <f t="shared" si="8"/>
        <v>0</v>
      </c>
      <c r="AF54" s="121">
        <f t="shared" si="9"/>
        <v>0</v>
      </c>
      <c r="AG54" s="121">
        <f t="shared" si="10"/>
        <v>0</v>
      </c>
      <c r="AH54" s="121">
        <f t="shared" si="11"/>
        <v>0</v>
      </c>
      <c r="AI54" s="121">
        <f t="shared" si="12"/>
        <v>0</v>
      </c>
      <c r="AJ54" s="130">
        <f t="shared" si="13"/>
        <v>0</v>
      </c>
      <c r="AK54" s="129">
        <f t="shared" si="14"/>
        <v>0</v>
      </c>
      <c r="AL54" s="121">
        <f t="shared" si="15"/>
        <v>0</v>
      </c>
      <c r="AM54" s="121">
        <f t="shared" si="16"/>
        <v>0</v>
      </c>
      <c r="AN54" s="121">
        <f t="shared" si="17"/>
        <v>0</v>
      </c>
      <c r="AO54" s="121">
        <f t="shared" si="18"/>
        <v>0</v>
      </c>
      <c r="AP54" s="130">
        <f t="shared" si="19"/>
        <v>0</v>
      </c>
    </row>
    <row r="55" spans="2:42" x14ac:dyDescent="0.25">
      <c r="B55" s="204"/>
      <c r="C55" s="200"/>
      <c r="D55" s="201"/>
      <c r="E55" s="202"/>
      <c r="F55" s="205"/>
      <c r="G55" s="200"/>
      <c r="H55" s="201"/>
      <c r="I55" s="203"/>
      <c r="J55" s="117"/>
      <c r="K55" s="118"/>
      <c r="L55" s="118"/>
      <c r="M55" s="138"/>
      <c r="N55" s="136"/>
      <c r="O55" s="118"/>
      <c r="P55" s="118"/>
      <c r="Q55" s="118"/>
      <c r="R55" s="116"/>
      <c r="S55" s="117"/>
      <c r="T55" s="119"/>
      <c r="U55" s="120"/>
      <c r="V55" s="121">
        <f t="shared" si="1"/>
        <v>0</v>
      </c>
      <c r="W55" s="253"/>
      <c r="X55" s="255"/>
      <c r="Y55" s="129">
        <f t="shared" si="2"/>
        <v>0</v>
      </c>
      <c r="Z55" s="121">
        <f t="shared" si="3"/>
        <v>0</v>
      </c>
      <c r="AA55" s="121">
        <f t="shared" si="4"/>
        <v>0</v>
      </c>
      <c r="AB55" s="121">
        <f t="shared" si="5"/>
        <v>0</v>
      </c>
      <c r="AC55" s="121">
        <f t="shared" si="6"/>
        <v>0</v>
      </c>
      <c r="AD55" s="130">
        <f t="shared" si="7"/>
        <v>0</v>
      </c>
      <c r="AE55" s="129">
        <f t="shared" si="8"/>
        <v>0</v>
      </c>
      <c r="AF55" s="121">
        <f t="shared" si="9"/>
        <v>0</v>
      </c>
      <c r="AG55" s="121">
        <f t="shared" si="10"/>
        <v>0</v>
      </c>
      <c r="AH55" s="121">
        <f t="shared" si="11"/>
        <v>0</v>
      </c>
      <c r="AI55" s="121">
        <f t="shared" si="12"/>
        <v>0</v>
      </c>
      <c r="AJ55" s="130">
        <f t="shared" si="13"/>
        <v>0</v>
      </c>
      <c r="AK55" s="129">
        <f t="shared" si="14"/>
        <v>0</v>
      </c>
      <c r="AL55" s="121">
        <f t="shared" si="15"/>
        <v>0</v>
      </c>
      <c r="AM55" s="121">
        <f t="shared" si="16"/>
        <v>0</v>
      </c>
      <c r="AN55" s="121">
        <f t="shared" si="17"/>
        <v>0</v>
      </c>
      <c r="AO55" s="121">
        <f t="shared" si="18"/>
        <v>0</v>
      </c>
      <c r="AP55" s="130">
        <f t="shared" si="19"/>
        <v>0</v>
      </c>
    </row>
    <row r="56" spans="2:42" x14ac:dyDescent="0.25">
      <c r="B56" s="199"/>
      <c r="C56" s="200"/>
      <c r="D56" s="201"/>
      <c r="E56" s="202"/>
      <c r="F56" s="175"/>
      <c r="G56" s="200"/>
      <c r="H56" s="201"/>
      <c r="I56" s="203"/>
      <c r="J56" s="117"/>
      <c r="K56" s="118"/>
      <c r="L56" s="118"/>
      <c r="M56" s="138"/>
      <c r="N56" s="136"/>
      <c r="O56" s="118"/>
      <c r="P56" s="118"/>
      <c r="Q56" s="118"/>
      <c r="R56" s="116"/>
      <c r="S56" s="117"/>
      <c r="T56" s="120"/>
      <c r="U56" s="120"/>
      <c r="V56" s="121">
        <f t="shared" si="1"/>
        <v>0</v>
      </c>
      <c r="W56" s="253"/>
      <c r="X56" s="255"/>
      <c r="Y56" s="129">
        <f t="shared" si="2"/>
        <v>0</v>
      </c>
      <c r="Z56" s="121">
        <f t="shared" si="3"/>
        <v>0</v>
      </c>
      <c r="AA56" s="121">
        <f t="shared" si="4"/>
        <v>0</v>
      </c>
      <c r="AB56" s="121">
        <f t="shared" si="5"/>
        <v>0</v>
      </c>
      <c r="AC56" s="121">
        <f t="shared" si="6"/>
        <v>0</v>
      </c>
      <c r="AD56" s="130">
        <f t="shared" si="7"/>
        <v>0</v>
      </c>
      <c r="AE56" s="129">
        <f t="shared" si="8"/>
        <v>0</v>
      </c>
      <c r="AF56" s="121">
        <f t="shared" si="9"/>
        <v>0</v>
      </c>
      <c r="AG56" s="121">
        <f t="shared" si="10"/>
        <v>0</v>
      </c>
      <c r="AH56" s="121">
        <f t="shared" si="11"/>
        <v>0</v>
      </c>
      <c r="AI56" s="121">
        <f t="shared" si="12"/>
        <v>0</v>
      </c>
      <c r="AJ56" s="130">
        <f t="shared" si="13"/>
        <v>0</v>
      </c>
      <c r="AK56" s="129">
        <f t="shared" si="14"/>
        <v>0</v>
      </c>
      <c r="AL56" s="121">
        <f t="shared" si="15"/>
        <v>0</v>
      </c>
      <c r="AM56" s="121">
        <f t="shared" si="16"/>
        <v>0</v>
      </c>
      <c r="AN56" s="121">
        <f t="shared" si="17"/>
        <v>0</v>
      </c>
      <c r="AO56" s="121">
        <f t="shared" si="18"/>
        <v>0</v>
      </c>
      <c r="AP56" s="130">
        <f t="shared" si="19"/>
        <v>0</v>
      </c>
    </row>
    <row r="57" spans="2:42" x14ac:dyDescent="0.25">
      <c r="B57" s="199"/>
      <c r="C57" s="200"/>
      <c r="D57" s="201"/>
      <c r="E57" s="202"/>
      <c r="F57" s="175"/>
      <c r="G57" s="200"/>
      <c r="H57" s="201"/>
      <c r="I57" s="203"/>
      <c r="J57" s="117"/>
      <c r="K57" s="118"/>
      <c r="L57" s="118"/>
      <c r="M57" s="138"/>
      <c r="N57" s="136"/>
      <c r="O57" s="118"/>
      <c r="P57" s="118"/>
      <c r="Q57" s="118"/>
      <c r="R57" s="116"/>
      <c r="S57" s="117"/>
      <c r="T57" s="120"/>
      <c r="U57" s="120"/>
      <c r="V57" s="121">
        <f t="shared" si="1"/>
        <v>0</v>
      </c>
      <c r="W57" s="253"/>
      <c r="X57" s="255"/>
      <c r="Y57" s="129">
        <f t="shared" si="2"/>
        <v>0</v>
      </c>
      <c r="Z57" s="121">
        <f t="shared" si="3"/>
        <v>0</v>
      </c>
      <c r="AA57" s="121">
        <f t="shared" si="4"/>
        <v>0</v>
      </c>
      <c r="AB57" s="121">
        <f t="shared" si="5"/>
        <v>0</v>
      </c>
      <c r="AC57" s="121">
        <f t="shared" si="6"/>
        <v>0</v>
      </c>
      <c r="AD57" s="130">
        <f t="shared" si="7"/>
        <v>0</v>
      </c>
      <c r="AE57" s="129">
        <f t="shared" si="8"/>
        <v>0</v>
      </c>
      <c r="AF57" s="121">
        <f t="shared" si="9"/>
        <v>0</v>
      </c>
      <c r="AG57" s="121">
        <f t="shared" si="10"/>
        <v>0</v>
      </c>
      <c r="AH57" s="121">
        <f t="shared" si="11"/>
        <v>0</v>
      </c>
      <c r="AI57" s="121">
        <f t="shared" si="12"/>
        <v>0</v>
      </c>
      <c r="AJ57" s="130">
        <f t="shared" si="13"/>
        <v>0</v>
      </c>
      <c r="AK57" s="129">
        <f t="shared" si="14"/>
        <v>0</v>
      </c>
      <c r="AL57" s="121">
        <f t="shared" si="15"/>
        <v>0</v>
      </c>
      <c r="AM57" s="121">
        <f t="shared" si="16"/>
        <v>0</v>
      </c>
      <c r="AN57" s="121">
        <f t="shared" si="17"/>
        <v>0</v>
      </c>
      <c r="AO57" s="121">
        <f t="shared" si="18"/>
        <v>0</v>
      </c>
      <c r="AP57" s="130">
        <f t="shared" si="19"/>
        <v>0</v>
      </c>
    </row>
    <row r="58" spans="2:42" x14ac:dyDescent="0.25">
      <c r="B58" s="199"/>
      <c r="C58" s="200"/>
      <c r="D58" s="201"/>
      <c r="E58" s="202"/>
      <c r="F58" s="175"/>
      <c r="G58" s="200"/>
      <c r="H58" s="201"/>
      <c r="I58" s="203"/>
      <c r="J58" s="117"/>
      <c r="K58" s="118"/>
      <c r="L58" s="118"/>
      <c r="M58" s="138"/>
      <c r="N58" s="136"/>
      <c r="O58" s="118"/>
      <c r="P58" s="118"/>
      <c r="Q58" s="118"/>
      <c r="R58" s="116"/>
      <c r="S58" s="117"/>
      <c r="T58" s="120"/>
      <c r="U58" s="120"/>
      <c r="V58" s="121">
        <f t="shared" si="1"/>
        <v>0</v>
      </c>
      <c r="W58" s="253"/>
      <c r="X58" s="255"/>
      <c r="Y58" s="129">
        <f t="shared" si="2"/>
        <v>0</v>
      </c>
      <c r="Z58" s="121">
        <f t="shared" si="3"/>
        <v>0</v>
      </c>
      <c r="AA58" s="121">
        <f t="shared" si="4"/>
        <v>0</v>
      </c>
      <c r="AB58" s="121">
        <f t="shared" si="5"/>
        <v>0</v>
      </c>
      <c r="AC58" s="121">
        <f t="shared" si="6"/>
        <v>0</v>
      </c>
      <c r="AD58" s="130">
        <f t="shared" si="7"/>
        <v>0</v>
      </c>
      <c r="AE58" s="129">
        <f t="shared" si="8"/>
        <v>0</v>
      </c>
      <c r="AF58" s="121">
        <f t="shared" si="9"/>
        <v>0</v>
      </c>
      <c r="AG58" s="121">
        <f t="shared" si="10"/>
        <v>0</v>
      </c>
      <c r="AH58" s="121">
        <f t="shared" si="11"/>
        <v>0</v>
      </c>
      <c r="AI58" s="121">
        <f t="shared" si="12"/>
        <v>0</v>
      </c>
      <c r="AJ58" s="130">
        <f t="shared" si="13"/>
        <v>0</v>
      </c>
      <c r="AK58" s="129">
        <f t="shared" si="14"/>
        <v>0</v>
      </c>
      <c r="AL58" s="121">
        <f t="shared" si="15"/>
        <v>0</v>
      </c>
      <c r="AM58" s="121">
        <f t="shared" si="16"/>
        <v>0</v>
      </c>
      <c r="AN58" s="121">
        <f t="shared" si="17"/>
        <v>0</v>
      </c>
      <c r="AO58" s="121">
        <f t="shared" si="18"/>
        <v>0</v>
      </c>
      <c r="AP58" s="130">
        <f t="shared" si="19"/>
        <v>0</v>
      </c>
    </row>
    <row r="59" spans="2:42" x14ac:dyDescent="0.25">
      <c r="B59" s="199"/>
      <c r="C59" s="200"/>
      <c r="D59" s="201"/>
      <c r="E59" s="202"/>
      <c r="F59" s="175"/>
      <c r="G59" s="200"/>
      <c r="H59" s="201"/>
      <c r="I59" s="203"/>
      <c r="J59" s="117"/>
      <c r="K59" s="118"/>
      <c r="L59" s="118"/>
      <c r="M59" s="138"/>
      <c r="N59" s="136"/>
      <c r="O59" s="118"/>
      <c r="P59" s="118"/>
      <c r="Q59" s="118"/>
      <c r="R59" s="116"/>
      <c r="S59" s="117"/>
      <c r="T59" s="120"/>
      <c r="U59" s="120"/>
      <c r="V59" s="121">
        <f t="shared" si="1"/>
        <v>0</v>
      </c>
      <c r="W59" s="253"/>
      <c r="X59" s="255"/>
      <c r="Y59" s="129">
        <f t="shared" si="2"/>
        <v>0</v>
      </c>
      <c r="Z59" s="121">
        <f t="shared" si="3"/>
        <v>0</v>
      </c>
      <c r="AA59" s="121">
        <f t="shared" si="4"/>
        <v>0</v>
      </c>
      <c r="AB59" s="121">
        <f t="shared" si="5"/>
        <v>0</v>
      </c>
      <c r="AC59" s="121">
        <f t="shared" si="6"/>
        <v>0</v>
      </c>
      <c r="AD59" s="130">
        <f t="shared" si="7"/>
        <v>0</v>
      </c>
      <c r="AE59" s="129">
        <f t="shared" si="8"/>
        <v>0</v>
      </c>
      <c r="AF59" s="121">
        <f t="shared" si="9"/>
        <v>0</v>
      </c>
      <c r="AG59" s="121">
        <f t="shared" si="10"/>
        <v>0</v>
      </c>
      <c r="AH59" s="121">
        <f t="shared" si="11"/>
        <v>0</v>
      </c>
      <c r="AI59" s="121">
        <f t="shared" si="12"/>
        <v>0</v>
      </c>
      <c r="AJ59" s="130">
        <f t="shared" si="13"/>
        <v>0</v>
      </c>
      <c r="AK59" s="129">
        <f t="shared" si="14"/>
        <v>0</v>
      </c>
      <c r="AL59" s="121">
        <f t="shared" si="15"/>
        <v>0</v>
      </c>
      <c r="AM59" s="121">
        <f t="shared" si="16"/>
        <v>0</v>
      </c>
      <c r="AN59" s="121">
        <f t="shared" si="17"/>
        <v>0</v>
      </c>
      <c r="AO59" s="121">
        <f t="shared" si="18"/>
        <v>0</v>
      </c>
      <c r="AP59" s="130">
        <f t="shared" si="19"/>
        <v>0</v>
      </c>
    </row>
    <row r="60" spans="2:42" x14ac:dyDescent="0.25">
      <c r="B60" s="199"/>
      <c r="C60" s="200"/>
      <c r="D60" s="201"/>
      <c r="E60" s="202"/>
      <c r="F60" s="175"/>
      <c r="G60" s="200"/>
      <c r="H60" s="201"/>
      <c r="I60" s="203"/>
      <c r="J60" s="117"/>
      <c r="K60" s="118"/>
      <c r="L60" s="118"/>
      <c r="M60" s="138"/>
      <c r="N60" s="136"/>
      <c r="O60" s="118"/>
      <c r="P60" s="118"/>
      <c r="Q60" s="118"/>
      <c r="R60" s="116"/>
      <c r="S60" s="117"/>
      <c r="T60" s="120"/>
      <c r="U60" s="120"/>
      <c r="V60" s="121">
        <f t="shared" si="1"/>
        <v>0</v>
      </c>
      <c r="W60" s="253"/>
      <c r="X60" s="255"/>
      <c r="Y60" s="129">
        <f t="shared" si="2"/>
        <v>0</v>
      </c>
      <c r="Z60" s="121">
        <f t="shared" si="3"/>
        <v>0</v>
      </c>
      <c r="AA60" s="121">
        <f t="shared" si="4"/>
        <v>0</v>
      </c>
      <c r="AB60" s="121">
        <f t="shared" si="5"/>
        <v>0</v>
      </c>
      <c r="AC60" s="121">
        <f t="shared" si="6"/>
        <v>0</v>
      </c>
      <c r="AD60" s="130">
        <f t="shared" si="7"/>
        <v>0</v>
      </c>
      <c r="AE60" s="129">
        <f t="shared" si="8"/>
        <v>0</v>
      </c>
      <c r="AF60" s="121">
        <f t="shared" si="9"/>
        <v>0</v>
      </c>
      <c r="AG60" s="121">
        <f t="shared" si="10"/>
        <v>0</v>
      </c>
      <c r="AH60" s="121">
        <f t="shared" si="11"/>
        <v>0</v>
      </c>
      <c r="AI60" s="121">
        <f t="shared" si="12"/>
        <v>0</v>
      </c>
      <c r="AJ60" s="130">
        <f t="shared" si="13"/>
        <v>0</v>
      </c>
      <c r="AK60" s="129">
        <f t="shared" si="14"/>
        <v>0</v>
      </c>
      <c r="AL60" s="121">
        <f t="shared" si="15"/>
        <v>0</v>
      </c>
      <c r="AM60" s="121">
        <f t="shared" si="16"/>
        <v>0</v>
      </c>
      <c r="AN60" s="121">
        <f t="shared" si="17"/>
        <v>0</v>
      </c>
      <c r="AO60" s="121">
        <f t="shared" si="18"/>
        <v>0</v>
      </c>
      <c r="AP60" s="130">
        <f t="shared" si="19"/>
        <v>0</v>
      </c>
    </row>
    <row r="61" spans="2:42" x14ac:dyDescent="0.25">
      <c r="B61" s="204"/>
      <c r="C61" s="200"/>
      <c r="D61" s="201"/>
      <c r="E61" s="202"/>
      <c r="F61" s="205"/>
      <c r="G61" s="200"/>
      <c r="H61" s="201"/>
      <c r="I61" s="203"/>
      <c r="J61" s="117"/>
      <c r="K61" s="118"/>
      <c r="L61" s="118"/>
      <c r="M61" s="138"/>
      <c r="N61" s="136"/>
      <c r="O61" s="118"/>
      <c r="P61" s="118"/>
      <c r="Q61" s="118"/>
      <c r="R61" s="116"/>
      <c r="S61" s="117"/>
      <c r="T61" s="119"/>
      <c r="U61" s="120"/>
      <c r="V61" s="121">
        <f t="shared" si="1"/>
        <v>0</v>
      </c>
      <c r="W61" s="253"/>
      <c r="X61" s="255"/>
      <c r="Y61" s="129">
        <f t="shared" si="2"/>
        <v>0</v>
      </c>
      <c r="Z61" s="121">
        <f t="shared" si="3"/>
        <v>0</v>
      </c>
      <c r="AA61" s="121">
        <f t="shared" si="4"/>
        <v>0</v>
      </c>
      <c r="AB61" s="121">
        <f t="shared" si="5"/>
        <v>0</v>
      </c>
      <c r="AC61" s="121">
        <f t="shared" si="6"/>
        <v>0</v>
      </c>
      <c r="AD61" s="130">
        <f t="shared" si="7"/>
        <v>0</v>
      </c>
      <c r="AE61" s="129">
        <f t="shared" si="8"/>
        <v>0</v>
      </c>
      <c r="AF61" s="121">
        <f t="shared" si="9"/>
        <v>0</v>
      </c>
      <c r="AG61" s="121">
        <f t="shared" si="10"/>
        <v>0</v>
      </c>
      <c r="AH61" s="121">
        <f t="shared" si="11"/>
        <v>0</v>
      </c>
      <c r="AI61" s="121">
        <f t="shared" si="12"/>
        <v>0</v>
      </c>
      <c r="AJ61" s="130">
        <f t="shared" si="13"/>
        <v>0</v>
      </c>
      <c r="AK61" s="129">
        <f t="shared" si="14"/>
        <v>0</v>
      </c>
      <c r="AL61" s="121">
        <f t="shared" si="15"/>
        <v>0</v>
      </c>
      <c r="AM61" s="121">
        <f t="shared" si="16"/>
        <v>0</v>
      </c>
      <c r="AN61" s="121">
        <f t="shared" si="17"/>
        <v>0</v>
      </c>
      <c r="AO61" s="121">
        <f t="shared" si="18"/>
        <v>0</v>
      </c>
      <c r="AP61" s="130">
        <f t="shared" si="19"/>
        <v>0</v>
      </c>
    </row>
    <row r="62" spans="2:42" x14ac:dyDescent="0.25">
      <c r="B62" s="199"/>
      <c r="C62" s="200"/>
      <c r="D62" s="201"/>
      <c r="E62" s="202"/>
      <c r="F62" s="175"/>
      <c r="G62" s="200"/>
      <c r="H62" s="201"/>
      <c r="I62" s="203"/>
      <c r="J62" s="117"/>
      <c r="K62" s="118"/>
      <c r="L62" s="118"/>
      <c r="M62" s="138"/>
      <c r="N62" s="136"/>
      <c r="O62" s="118"/>
      <c r="P62" s="118"/>
      <c r="Q62" s="118"/>
      <c r="R62" s="116"/>
      <c r="S62" s="117"/>
      <c r="T62" s="120"/>
      <c r="U62" s="120"/>
      <c r="V62" s="121">
        <f t="shared" si="1"/>
        <v>0</v>
      </c>
      <c r="W62" s="253"/>
      <c r="X62" s="255"/>
      <c r="Y62" s="129">
        <f t="shared" si="2"/>
        <v>0</v>
      </c>
      <c r="Z62" s="121">
        <f t="shared" si="3"/>
        <v>0</v>
      </c>
      <c r="AA62" s="121">
        <f t="shared" si="4"/>
        <v>0</v>
      </c>
      <c r="AB62" s="121">
        <f t="shared" si="5"/>
        <v>0</v>
      </c>
      <c r="AC62" s="121">
        <f t="shared" si="6"/>
        <v>0</v>
      </c>
      <c r="AD62" s="130">
        <f t="shared" si="7"/>
        <v>0</v>
      </c>
      <c r="AE62" s="129">
        <f t="shared" si="8"/>
        <v>0</v>
      </c>
      <c r="AF62" s="121">
        <f t="shared" si="9"/>
        <v>0</v>
      </c>
      <c r="AG62" s="121">
        <f t="shared" si="10"/>
        <v>0</v>
      </c>
      <c r="AH62" s="121">
        <f t="shared" si="11"/>
        <v>0</v>
      </c>
      <c r="AI62" s="121">
        <f t="shared" si="12"/>
        <v>0</v>
      </c>
      <c r="AJ62" s="130">
        <f t="shared" si="13"/>
        <v>0</v>
      </c>
      <c r="AK62" s="129">
        <f t="shared" si="14"/>
        <v>0</v>
      </c>
      <c r="AL62" s="121">
        <f t="shared" si="15"/>
        <v>0</v>
      </c>
      <c r="AM62" s="121">
        <f t="shared" si="16"/>
        <v>0</v>
      </c>
      <c r="AN62" s="121">
        <f t="shared" si="17"/>
        <v>0</v>
      </c>
      <c r="AO62" s="121">
        <f t="shared" si="18"/>
        <v>0</v>
      </c>
      <c r="AP62" s="130">
        <f t="shared" si="19"/>
        <v>0</v>
      </c>
    </row>
    <row r="63" spans="2:42" x14ac:dyDescent="0.25">
      <c r="B63" s="199"/>
      <c r="C63" s="200"/>
      <c r="D63" s="201"/>
      <c r="E63" s="202"/>
      <c r="F63" s="175"/>
      <c r="G63" s="200"/>
      <c r="H63" s="201"/>
      <c r="I63" s="203"/>
      <c r="J63" s="117"/>
      <c r="K63" s="118"/>
      <c r="L63" s="118"/>
      <c r="M63" s="138"/>
      <c r="N63" s="136"/>
      <c r="O63" s="118"/>
      <c r="P63" s="118"/>
      <c r="Q63" s="118"/>
      <c r="R63" s="116"/>
      <c r="S63" s="117"/>
      <c r="T63" s="120"/>
      <c r="U63" s="120"/>
      <c r="V63" s="121">
        <f t="shared" si="1"/>
        <v>0</v>
      </c>
      <c r="W63" s="253"/>
      <c r="X63" s="255"/>
      <c r="Y63" s="129">
        <f t="shared" si="2"/>
        <v>0</v>
      </c>
      <c r="Z63" s="121">
        <f t="shared" si="3"/>
        <v>0</v>
      </c>
      <c r="AA63" s="121">
        <f t="shared" si="4"/>
        <v>0</v>
      </c>
      <c r="AB63" s="121">
        <f t="shared" si="5"/>
        <v>0</v>
      </c>
      <c r="AC63" s="121">
        <f t="shared" si="6"/>
        <v>0</v>
      </c>
      <c r="AD63" s="130">
        <f t="shared" si="7"/>
        <v>0</v>
      </c>
      <c r="AE63" s="129">
        <f t="shared" si="8"/>
        <v>0</v>
      </c>
      <c r="AF63" s="121">
        <f t="shared" si="9"/>
        <v>0</v>
      </c>
      <c r="AG63" s="121">
        <f t="shared" si="10"/>
        <v>0</v>
      </c>
      <c r="AH63" s="121">
        <f t="shared" si="11"/>
        <v>0</v>
      </c>
      <c r="AI63" s="121">
        <f t="shared" si="12"/>
        <v>0</v>
      </c>
      <c r="AJ63" s="130">
        <f t="shared" si="13"/>
        <v>0</v>
      </c>
      <c r="AK63" s="129">
        <f t="shared" si="14"/>
        <v>0</v>
      </c>
      <c r="AL63" s="121">
        <f t="shared" si="15"/>
        <v>0</v>
      </c>
      <c r="AM63" s="121">
        <f t="shared" si="16"/>
        <v>0</v>
      </c>
      <c r="AN63" s="121">
        <f t="shared" si="17"/>
        <v>0</v>
      </c>
      <c r="AO63" s="121">
        <f t="shared" si="18"/>
        <v>0</v>
      </c>
      <c r="AP63" s="130">
        <f t="shared" si="19"/>
        <v>0</v>
      </c>
    </row>
    <row r="64" spans="2:42" x14ac:dyDescent="0.25">
      <c r="B64" s="199"/>
      <c r="C64" s="200"/>
      <c r="D64" s="201"/>
      <c r="E64" s="202"/>
      <c r="F64" s="175"/>
      <c r="G64" s="200"/>
      <c r="H64" s="201"/>
      <c r="I64" s="203"/>
      <c r="J64" s="117"/>
      <c r="K64" s="118"/>
      <c r="L64" s="118"/>
      <c r="M64" s="138"/>
      <c r="N64" s="136"/>
      <c r="O64" s="118"/>
      <c r="P64" s="118"/>
      <c r="Q64" s="118"/>
      <c r="R64" s="116"/>
      <c r="S64" s="117"/>
      <c r="T64" s="120"/>
      <c r="U64" s="120"/>
      <c r="V64" s="121">
        <f t="shared" si="1"/>
        <v>0</v>
      </c>
      <c r="W64" s="253"/>
      <c r="X64" s="255"/>
      <c r="Y64" s="129">
        <f t="shared" si="2"/>
        <v>0</v>
      </c>
      <c r="Z64" s="121">
        <f t="shared" si="3"/>
        <v>0</v>
      </c>
      <c r="AA64" s="121">
        <f t="shared" si="4"/>
        <v>0</v>
      </c>
      <c r="AB64" s="121">
        <f t="shared" si="5"/>
        <v>0</v>
      </c>
      <c r="AC64" s="121">
        <f t="shared" si="6"/>
        <v>0</v>
      </c>
      <c r="AD64" s="130">
        <f t="shared" si="7"/>
        <v>0</v>
      </c>
      <c r="AE64" s="129">
        <f t="shared" si="8"/>
        <v>0</v>
      </c>
      <c r="AF64" s="121">
        <f t="shared" si="9"/>
        <v>0</v>
      </c>
      <c r="AG64" s="121">
        <f t="shared" si="10"/>
        <v>0</v>
      </c>
      <c r="AH64" s="121">
        <f t="shared" si="11"/>
        <v>0</v>
      </c>
      <c r="AI64" s="121">
        <f t="shared" si="12"/>
        <v>0</v>
      </c>
      <c r="AJ64" s="130">
        <f t="shared" si="13"/>
        <v>0</v>
      </c>
      <c r="AK64" s="129">
        <f t="shared" si="14"/>
        <v>0</v>
      </c>
      <c r="AL64" s="121">
        <f t="shared" si="15"/>
        <v>0</v>
      </c>
      <c r="AM64" s="121">
        <f t="shared" si="16"/>
        <v>0</v>
      </c>
      <c r="AN64" s="121">
        <f t="shared" si="17"/>
        <v>0</v>
      </c>
      <c r="AO64" s="121">
        <f t="shared" si="18"/>
        <v>0</v>
      </c>
      <c r="AP64" s="130">
        <f t="shared" si="19"/>
        <v>0</v>
      </c>
    </row>
    <row r="65" spans="2:42" x14ac:dyDescent="0.25">
      <c r="B65" s="199"/>
      <c r="C65" s="200"/>
      <c r="D65" s="201"/>
      <c r="E65" s="202"/>
      <c r="F65" s="175"/>
      <c r="G65" s="200"/>
      <c r="H65" s="201"/>
      <c r="I65" s="203"/>
      <c r="J65" s="117"/>
      <c r="K65" s="118"/>
      <c r="L65" s="118"/>
      <c r="M65" s="138"/>
      <c r="N65" s="136"/>
      <c r="O65" s="118"/>
      <c r="P65" s="118"/>
      <c r="Q65" s="118"/>
      <c r="R65" s="116"/>
      <c r="S65" s="117"/>
      <c r="T65" s="120"/>
      <c r="U65" s="120"/>
      <c r="V65" s="121">
        <f t="shared" si="1"/>
        <v>0</v>
      </c>
      <c r="W65" s="253"/>
      <c r="X65" s="255"/>
      <c r="Y65" s="129">
        <f t="shared" si="2"/>
        <v>0</v>
      </c>
      <c r="Z65" s="121">
        <f t="shared" si="3"/>
        <v>0</v>
      </c>
      <c r="AA65" s="121">
        <f t="shared" si="4"/>
        <v>0</v>
      </c>
      <c r="AB65" s="121">
        <f t="shared" si="5"/>
        <v>0</v>
      </c>
      <c r="AC65" s="121">
        <f t="shared" si="6"/>
        <v>0</v>
      </c>
      <c r="AD65" s="130">
        <f t="shared" si="7"/>
        <v>0</v>
      </c>
      <c r="AE65" s="129">
        <f t="shared" si="8"/>
        <v>0</v>
      </c>
      <c r="AF65" s="121">
        <f t="shared" si="9"/>
        <v>0</v>
      </c>
      <c r="AG65" s="121">
        <f t="shared" si="10"/>
        <v>0</v>
      </c>
      <c r="AH65" s="121">
        <f t="shared" si="11"/>
        <v>0</v>
      </c>
      <c r="AI65" s="121">
        <f t="shared" si="12"/>
        <v>0</v>
      </c>
      <c r="AJ65" s="130">
        <f t="shared" si="13"/>
        <v>0</v>
      </c>
      <c r="AK65" s="129">
        <f t="shared" si="14"/>
        <v>0</v>
      </c>
      <c r="AL65" s="121">
        <f t="shared" si="15"/>
        <v>0</v>
      </c>
      <c r="AM65" s="121">
        <f t="shared" si="16"/>
        <v>0</v>
      </c>
      <c r="AN65" s="121">
        <f t="shared" si="17"/>
        <v>0</v>
      </c>
      <c r="AO65" s="121">
        <f t="shared" si="18"/>
        <v>0</v>
      </c>
      <c r="AP65" s="130">
        <f t="shared" si="19"/>
        <v>0</v>
      </c>
    </row>
    <row r="66" spans="2:42" x14ac:dyDescent="0.25">
      <c r="B66" s="199"/>
      <c r="C66" s="200"/>
      <c r="D66" s="201"/>
      <c r="E66" s="202"/>
      <c r="F66" s="175"/>
      <c r="G66" s="200"/>
      <c r="H66" s="201"/>
      <c r="I66" s="203"/>
      <c r="J66" s="117"/>
      <c r="K66" s="118"/>
      <c r="L66" s="118"/>
      <c r="M66" s="138"/>
      <c r="N66" s="136"/>
      <c r="O66" s="118"/>
      <c r="P66" s="118"/>
      <c r="Q66" s="118"/>
      <c r="R66" s="116"/>
      <c r="S66" s="117"/>
      <c r="T66" s="120"/>
      <c r="U66" s="120"/>
      <c r="V66" s="121">
        <f t="shared" si="1"/>
        <v>0</v>
      </c>
      <c r="W66" s="253"/>
      <c r="X66" s="255"/>
      <c r="Y66" s="129">
        <f t="shared" si="2"/>
        <v>0</v>
      </c>
      <c r="Z66" s="121">
        <f t="shared" si="3"/>
        <v>0</v>
      </c>
      <c r="AA66" s="121">
        <f t="shared" si="4"/>
        <v>0</v>
      </c>
      <c r="AB66" s="121">
        <f t="shared" si="5"/>
        <v>0</v>
      </c>
      <c r="AC66" s="121">
        <f t="shared" si="6"/>
        <v>0</v>
      </c>
      <c r="AD66" s="130">
        <f t="shared" si="7"/>
        <v>0</v>
      </c>
      <c r="AE66" s="129">
        <f t="shared" si="8"/>
        <v>0</v>
      </c>
      <c r="AF66" s="121">
        <f t="shared" si="9"/>
        <v>0</v>
      </c>
      <c r="AG66" s="121">
        <f t="shared" si="10"/>
        <v>0</v>
      </c>
      <c r="AH66" s="121">
        <f t="shared" si="11"/>
        <v>0</v>
      </c>
      <c r="AI66" s="121">
        <f t="shared" si="12"/>
        <v>0</v>
      </c>
      <c r="AJ66" s="130">
        <f t="shared" si="13"/>
        <v>0</v>
      </c>
      <c r="AK66" s="129">
        <f t="shared" si="14"/>
        <v>0</v>
      </c>
      <c r="AL66" s="121">
        <f t="shared" si="15"/>
        <v>0</v>
      </c>
      <c r="AM66" s="121">
        <f t="shared" si="16"/>
        <v>0</v>
      </c>
      <c r="AN66" s="121">
        <f t="shared" si="17"/>
        <v>0</v>
      </c>
      <c r="AO66" s="121">
        <f t="shared" si="18"/>
        <v>0</v>
      </c>
      <c r="AP66" s="130">
        <f t="shared" si="19"/>
        <v>0</v>
      </c>
    </row>
    <row r="67" spans="2:42" x14ac:dyDescent="0.25">
      <c r="B67" s="199"/>
      <c r="C67" s="200"/>
      <c r="D67" s="201"/>
      <c r="E67" s="202"/>
      <c r="F67" s="175"/>
      <c r="G67" s="200"/>
      <c r="H67" s="201"/>
      <c r="I67" s="203"/>
      <c r="J67" s="117"/>
      <c r="K67" s="118"/>
      <c r="L67" s="118"/>
      <c r="M67" s="138"/>
      <c r="N67" s="136"/>
      <c r="O67" s="118"/>
      <c r="P67" s="118"/>
      <c r="Q67" s="118"/>
      <c r="R67" s="116"/>
      <c r="S67" s="117"/>
      <c r="T67" s="120"/>
      <c r="U67" s="120"/>
      <c r="V67" s="121">
        <f t="shared" si="1"/>
        <v>0</v>
      </c>
      <c r="W67" s="253"/>
      <c r="X67" s="255"/>
      <c r="Y67" s="129">
        <f t="shared" si="2"/>
        <v>0</v>
      </c>
      <c r="Z67" s="121">
        <f t="shared" si="3"/>
        <v>0</v>
      </c>
      <c r="AA67" s="121">
        <f t="shared" si="4"/>
        <v>0</v>
      </c>
      <c r="AB67" s="121">
        <f t="shared" si="5"/>
        <v>0</v>
      </c>
      <c r="AC67" s="121">
        <f t="shared" si="6"/>
        <v>0</v>
      </c>
      <c r="AD67" s="130">
        <f t="shared" si="7"/>
        <v>0</v>
      </c>
      <c r="AE67" s="129">
        <f t="shared" si="8"/>
        <v>0</v>
      </c>
      <c r="AF67" s="121">
        <f t="shared" si="9"/>
        <v>0</v>
      </c>
      <c r="AG67" s="121">
        <f t="shared" si="10"/>
        <v>0</v>
      </c>
      <c r="AH67" s="121">
        <f t="shared" si="11"/>
        <v>0</v>
      </c>
      <c r="AI67" s="121">
        <f t="shared" si="12"/>
        <v>0</v>
      </c>
      <c r="AJ67" s="130">
        <f t="shared" si="13"/>
        <v>0</v>
      </c>
      <c r="AK67" s="129">
        <f t="shared" si="14"/>
        <v>0</v>
      </c>
      <c r="AL67" s="121">
        <f t="shared" si="15"/>
        <v>0</v>
      </c>
      <c r="AM67" s="121">
        <f t="shared" si="16"/>
        <v>0</v>
      </c>
      <c r="AN67" s="121">
        <f t="shared" si="17"/>
        <v>0</v>
      </c>
      <c r="AO67" s="121">
        <f t="shared" si="18"/>
        <v>0</v>
      </c>
      <c r="AP67" s="130">
        <f t="shared" si="19"/>
        <v>0</v>
      </c>
    </row>
    <row r="68" spans="2:42" x14ac:dyDescent="0.25">
      <c r="B68" s="199"/>
      <c r="C68" s="200"/>
      <c r="D68" s="201"/>
      <c r="E68" s="202"/>
      <c r="F68" s="175"/>
      <c r="G68" s="200"/>
      <c r="H68" s="201"/>
      <c r="I68" s="203"/>
      <c r="J68" s="117"/>
      <c r="K68" s="118"/>
      <c r="L68" s="118"/>
      <c r="M68" s="138"/>
      <c r="N68" s="136"/>
      <c r="O68" s="118"/>
      <c r="P68" s="118"/>
      <c r="Q68" s="118"/>
      <c r="R68" s="116"/>
      <c r="S68" s="117"/>
      <c r="T68" s="120"/>
      <c r="U68" s="120"/>
      <c r="V68" s="121">
        <f t="shared" si="1"/>
        <v>0</v>
      </c>
      <c r="W68" s="253"/>
      <c r="X68" s="255"/>
      <c r="Y68" s="129">
        <f t="shared" si="2"/>
        <v>0</v>
      </c>
      <c r="Z68" s="121">
        <f t="shared" si="3"/>
        <v>0</v>
      </c>
      <c r="AA68" s="121">
        <f t="shared" si="4"/>
        <v>0</v>
      </c>
      <c r="AB68" s="121">
        <f t="shared" si="5"/>
        <v>0</v>
      </c>
      <c r="AC68" s="121">
        <f t="shared" si="6"/>
        <v>0</v>
      </c>
      <c r="AD68" s="130">
        <f t="shared" si="7"/>
        <v>0</v>
      </c>
      <c r="AE68" s="129">
        <f t="shared" si="8"/>
        <v>0</v>
      </c>
      <c r="AF68" s="121">
        <f t="shared" si="9"/>
        <v>0</v>
      </c>
      <c r="AG68" s="121">
        <f t="shared" si="10"/>
        <v>0</v>
      </c>
      <c r="AH68" s="121">
        <f t="shared" si="11"/>
        <v>0</v>
      </c>
      <c r="AI68" s="121">
        <f t="shared" si="12"/>
        <v>0</v>
      </c>
      <c r="AJ68" s="130">
        <f t="shared" si="13"/>
        <v>0</v>
      </c>
      <c r="AK68" s="129">
        <f t="shared" si="14"/>
        <v>0</v>
      </c>
      <c r="AL68" s="121">
        <f t="shared" si="15"/>
        <v>0</v>
      </c>
      <c r="AM68" s="121">
        <f t="shared" si="16"/>
        <v>0</v>
      </c>
      <c r="AN68" s="121">
        <f t="shared" si="17"/>
        <v>0</v>
      </c>
      <c r="AO68" s="121">
        <f t="shared" si="18"/>
        <v>0</v>
      </c>
      <c r="AP68" s="130">
        <f t="shared" si="19"/>
        <v>0</v>
      </c>
    </row>
    <row r="69" spans="2:42" x14ac:dyDescent="0.25">
      <c r="B69" s="199"/>
      <c r="C69" s="200"/>
      <c r="D69" s="201"/>
      <c r="E69" s="202"/>
      <c r="F69" s="175"/>
      <c r="G69" s="200"/>
      <c r="H69" s="201"/>
      <c r="I69" s="203"/>
      <c r="J69" s="117"/>
      <c r="K69" s="118"/>
      <c r="L69" s="118"/>
      <c r="M69" s="138"/>
      <c r="N69" s="136"/>
      <c r="O69" s="118"/>
      <c r="P69" s="118"/>
      <c r="Q69" s="118"/>
      <c r="R69" s="116"/>
      <c r="S69" s="117"/>
      <c r="T69" s="120"/>
      <c r="U69" s="120"/>
      <c r="V69" s="121">
        <f t="shared" si="1"/>
        <v>0</v>
      </c>
      <c r="W69" s="253"/>
      <c r="X69" s="255"/>
      <c r="Y69" s="129">
        <f t="shared" si="2"/>
        <v>0</v>
      </c>
      <c r="Z69" s="121">
        <f t="shared" si="3"/>
        <v>0</v>
      </c>
      <c r="AA69" s="121">
        <f t="shared" si="4"/>
        <v>0</v>
      </c>
      <c r="AB69" s="121">
        <f t="shared" si="5"/>
        <v>0</v>
      </c>
      <c r="AC69" s="121">
        <f t="shared" si="6"/>
        <v>0</v>
      </c>
      <c r="AD69" s="130">
        <f t="shared" si="7"/>
        <v>0</v>
      </c>
      <c r="AE69" s="129">
        <f t="shared" si="8"/>
        <v>0</v>
      </c>
      <c r="AF69" s="121">
        <f t="shared" si="9"/>
        <v>0</v>
      </c>
      <c r="AG69" s="121">
        <f t="shared" si="10"/>
        <v>0</v>
      </c>
      <c r="AH69" s="121">
        <f t="shared" si="11"/>
        <v>0</v>
      </c>
      <c r="AI69" s="121">
        <f t="shared" si="12"/>
        <v>0</v>
      </c>
      <c r="AJ69" s="130">
        <f t="shared" si="13"/>
        <v>0</v>
      </c>
      <c r="AK69" s="129">
        <f t="shared" si="14"/>
        <v>0</v>
      </c>
      <c r="AL69" s="121">
        <f t="shared" si="15"/>
        <v>0</v>
      </c>
      <c r="AM69" s="121">
        <f t="shared" si="16"/>
        <v>0</v>
      </c>
      <c r="AN69" s="121">
        <f t="shared" si="17"/>
        <v>0</v>
      </c>
      <c r="AO69" s="121">
        <f t="shared" si="18"/>
        <v>0</v>
      </c>
      <c r="AP69" s="130">
        <f t="shared" si="19"/>
        <v>0</v>
      </c>
    </row>
    <row r="70" spans="2:42" x14ac:dyDescent="0.25">
      <c r="B70" s="199"/>
      <c r="C70" s="200"/>
      <c r="D70" s="201"/>
      <c r="E70" s="202"/>
      <c r="F70" s="175"/>
      <c r="G70" s="200"/>
      <c r="H70" s="201"/>
      <c r="I70" s="203"/>
      <c r="J70" s="117"/>
      <c r="K70" s="118"/>
      <c r="L70" s="118"/>
      <c r="M70" s="138"/>
      <c r="N70" s="136"/>
      <c r="O70" s="118"/>
      <c r="P70" s="118"/>
      <c r="Q70" s="118"/>
      <c r="R70" s="116"/>
      <c r="S70" s="117"/>
      <c r="T70" s="120"/>
      <c r="U70" s="120"/>
      <c r="V70" s="121">
        <f t="shared" si="1"/>
        <v>0</v>
      </c>
      <c r="W70" s="253"/>
      <c r="X70" s="255"/>
      <c r="Y70" s="129">
        <f t="shared" si="2"/>
        <v>0</v>
      </c>
      <c r="Z70" s="121">
        <f t="shared" si="3"/>
        <v>0</v>
      </c>
      <c r="AA70" s="121">
        <f t="shared" si="4"/>
        <v>0</v>
      </c>
      <c r="AB70" s="121">
        <f t="shared" si="5"/>
        <v>0</v>
      </c>
      <c r="AC70" s="121">
        <f t="shared" si="6"/>
        <v>0</v>
      </c>
      <c r="AD70" s="130">
        <f t="shared" si="7"/>
        <v>0</v>
      </c>
      <c r="AE70" s="129">
        <f t="shared" si="8"/>
        <v>0</v>
      </c>
      <c r="AF70" s="121">
        <f t="shared" si="9"/>
        <v>0</v>
      </c>
      <c r="AG70" s="121">
        <f t="shared" si="10"/>
        <v>0</v>
      </c>
      <c r="AH70" s="121">
        <f t="shared" si="11"/>
        <v>0</v>
      </c>
      <c r="AI70" s="121">
        <f t="shared" si="12"/>
        <v>0</v>
      </c>
      <c r="AJ70" s="130">
        <f t="shared" si="13"/>
        <v>0</v>
      </c>
      <c r="AK70" s="129">
        <f t="shared" si="14"/>
        <v>0</v>
      </c>
      <c r="AL70" s="121">
        <f t="shared" si="15"/>
        <v>0</v>
      </c>
      <c r="AM70" s="121">
        <f t="shared" si="16"/>
        <v>0</v>
      </c>
      <c r="AN70" s="121">
        <f t="shared" si="17"/>
        <v>0</v>
      </c>
      <c r="AO70" s="121">
        <f t="shared" si="18"/>
        <v>0</v>
      </c>
      <c r="AP70" s="130">
        <f t="shared" si="19"/>
        <v>0</v>
      </c>
    </row>
    <row r="71" spans="2:42" x14ac:dyDescent="0.25">
      <c r="B71" s="204"/>
      <c r="C71" s="200"/>
      <c r="D71" s="201"/>
      <c r="E71" s="202"/>
      <c r="F71" s="205"/>
      <c r="G71" s="200"/>
      <c r="H71" s="201"/>
      <c r="I71" s="203"/>
      <c r="J71" s="117"/>
      <c r="K71" s="118"/>
      <c r="L71" s="118"/>
      <c r="M71" s="138"/>
      <c r="N71" s="136"/>
      <c r="O71" s="118"/>
      <c r="P71" s="118"/>
      <c r="Q71" s="118"/>
      <c r="R71" s="116"/>
      <c r="S71" s="117"/>
      <c r="T71" s="119"/>
      <c r="U71" s="120"/>
      <c r="V71" s="121">
        <f t="shared" si="1"/>
        <v>0</v>
      </c>
      <c r="W71" s="253"/>
      <c r="X71" s="255"/>
      <c r="Y71" s="129">
        <f t="shared" si="2"/>
        <v>0</v>
      </c>
      <c r="Z71" s="121">
        <f t="shared" si="3"/>
        <v>0</v>
      </c>
      <c r="AA71" s="121">
        <f t="shared" si="4"/>
        <v>0</v>
      </c>
      <c r="AB71" s="121">
        <f t="shared" si="5"/>
        <v>0</v>
      </c>
      <c r="AC71" s="121">
        <f t="shared" si="6"/>
        <v>0</v>
      </c>
      <c r="AD71" s="130">
        <f t="shared" si="7"/>
        <v>0</v>
      </c>
      <c r="AE71" s="129">
        <f t="shared" si="8"/>
        <v>0</v>
      </c>
      <c r="AF71" s="121">
        <f t="shared" si="9"/>
        <v>0</v>
      </c>
      <c r="AG71" s="121">
        <f t="shared" si="10"/>
        <v>0</v>
      </c>
      <c r="AH71" s="121">
        <f t="shared" si="11"/>
        <v>0</v>
      </c>
      <c r="AI71" s="121">
        <f t="shared" si="12"/>
        <v>0</v>
      </c>
      <c r="AJ71" s="130">
        <f t="shared" si="13"/>
        <v>0</v>
      </c>
      <c r="AK71" s="129">
        <f t="shared" si="14"/>
        <v>0</v>
      </c>
      <c r="AL71" s="121">
        <f t="shared" si="15"/>
        <v>0</v>
      </c>
      <c r="AM71" s="121">
        <f t="shared" si="16"/>
        <v>0</v>
      </c>
      <c r="AN71" s="121">
        <f t="shared" si="17"/>
        <v>0</v>
      </c>
      <c r="AO71" s="121">
        <f t="shared" si="18"/>
        <v>0</v>
      </c>
      <c r="AP71" s="130">
        <f t="shared" si="19"/>
        <v>0</v>
      </c>
    </row>
    <row r="72" spans="2:42" x14ac:dyDescent="0.25">
      <c r="B72" s="199"/>
      <c r="C72" s="200"/>
      <c r="D72" s="201"/>
      <c r="E72" s="202"/>
      <c r="F72" s="175"/>
      <c r="G72" s="200"/>
      <c r="H72" s="201"/>
      <c r="I72" s="203"/>
      <c r="J72" s="117"/>
      <c r="K72" s="118"/>
      <c r="L72" s="118"/>
      <c r="M72" s="138"/>
      <c r="N72" s="136"/>
      <c r="O72" s="118"/>
      <c r="P72" s="118"/>
      <c r="Q72" s="118"/>
      <c r="R72" s="116"/>
      <c r="S72" s="117"/>
      <c r="T72" s="120"/>
      <c r="U72" s="120"/>
      <c r="V72" s="121">
        <f t="shared" si="1"/>
        <v>0</v>
      </c>
      <c r="W72" s="253"/>
      <c r="X72" s="255"/>
      <c r="Y72" s="129">
        <f t="shared" si="2"/>
        <v>0</v>
      </c>
      <c r="Z72" s="121">
        <f t="shared" si="3"/>
        <v>0</v>
      </c>
      <c r="AA72" s="121">
        <f t="shared" si="4"/>
        <v>0</v>
      </c>
      <c r="AB72" s="121">
        <f t="shared" si="5"/>
        <v>0</v>
      </c>
      <c r="AC72" s="121">
        <f t="shared" si="6"/>
        <v>0</v>
      </c>
      <c r="AD72" s="130">
        <f t="shared" si="7"/>
        <v>0</v>
      </c>
      <c r="AE72" s="129">
        <f t="shared" si="8"/>
        <v>0</v>
      </c>
      <c r="AF72" s="121">
        <f t="shared" si="9"/>
        <v>0</v>
      </c>
      <c r="AG72" s="121">
        <f t="shared" si="10"/>
        <v>0</v>
      </c>
      <c r="AH72" s="121">
        <f t="shared" si="11"/>
        <v>0</v>
      </c>
      <c r="AI72" s="121">
        <f t="shared" si="12"/>
        <v>0</v>
      </c>
      <c r="AJ72" s="130">
        <f t="shared" si="13"/>
        <v>0</v>
      </c>
      <c r="AK72" s="129">
        <f t="shared" si="14"/>
        <v>0</v>
      </c>
      <c r="AL72" s="121">
        <f t="shared" si="15"/>
        <v>0</v>
      </c>
      <c r="AM72" s="121">
        <f t="shared" si="16"/>
        <v>0</v>
      </c>
      <c r="AN72" s="121">
        <f t="shared" si="17"/>
        <v>0</v>
      </c>
      <c r="AO72" s="121">
        <f t="shared" si="18"/>
        <v>0</v>
      </c>
      <c r="AP72" s="130">
        <f t="shared" si="19"/>
        <v>0</v>
      </c>
    </row>
    <row r="73" spans="2:42" x14ac:dyDescent="0.25">
      <c r="B73" s="199"/>
      <c r="C73" s="200"/>
      <c r="D73" s="201"/>
      <c r="E73" s="202"/>
      <c r="F73" s="175"/>
      <c r="G73" s="200"/>
      <c r="H73" s="201"/>
      <c r="I73" s="203"/>
      <c r="J73" s="117"/>
      <c r="K73" s="118"/>
      <c r="L73" s="118"/>
      <c r="M73" s="138"/>
      <c r="N73" s="136"/>
      <c r="O73" s="118"/>
      <c r="P73" s="118"/>
      <c r="Q73" s="118"/>
      <c r="R73" s="116"/>
      <c r="S73" s="117"/>
      <c r="T73" s="120"/>
      <c r="U73" s="120"/>
      <c r="V73" s="121">
        <f t="shared" si="1"/>
        <v>0</v>
      </c>
      <c r="W73" s="253"/>
      <c r="X73" s="255"/>
      <c r="Y73" s="129">
        <f t="shared" si="2"/>
        <v>0</v>
      </c>
      <c r="Z73" s="121">
        <f t="shared" si="3"/>
        <v>0</v>
      </c>
      <c r="AA73" s="121">
        <f t="shared" si="4"/>
        <v>0</v>
      </c>
      <c r="AB73" s="121">
        <f t="shared" si="5"/>
        <v>0</v>
      </c>
      <c r="AC73" s="121">
        <f t="shared" si="6"/>
        <v>0</v>
      </c>
      <c r="AD73" s="130">
        <f t="shared" si="7"/>
        <v>0</v>
      </c>
      <c r="AE73" s="129">
        <f t="shared" si="8"/>
        <v>0</v>
      </c>
      <c r="AF73" s="121">
        <f t="shared" si="9"/>
        <v>0</v>
      </c>
      <c r="AG73" s="121">
        <f t="shared" si="10"/>
        <v>0</v>
      </c>
      <c r="AH73" s="121">
        <f t="shared" si="11"/>
        <v>0</v>
      </c>
      <c r="AI73" s="121">
        <f t="shared" si="12"/>
        <v>0</v>
      </c>
      <c r="AJ73" s="130">
        <f t="shared" si="13"/>
        <v>0</v>
      </c>
      <c r="AK73" s="129">
        <f t="shared" si="14"/>
        <v>0</v>
      </c>
      <c r="AL73" s="121">
        <f t="shared" si="15"/>
        <v>0</v>
      </c>
      <c r="AM73" s="121">
        <f t="shared" si="16"/>
        <v>0</v>
      </c>
      <c r="AN73" s="121">
        <f t="shared" si="17"/>
        <v>0</v>
      </c>
      <c r="AO73" s="121">
        <f t="shared" si="18"/>
        <v>0</v>
      </c>
      <c r="AP73" s="130">
        <f t="shared" si="19"/>
        <v>0</v>
      </c>
    </row>
    <row r="74" spans="2:42" x14ac:dyDescent="0.25">
      <c r="B74" s="199"/>
      <c r="C74" s="200"/>
      <c r="D74" s="201"/>
      <c r="E74" s="202"/>
      <c r="F74" s="175"/>
      <c r="G74" s="200"/>
      <c r="H74" s="201"/>
      <c r="I74" s="203"/>
      <c r="J74" s="117"/>
      <c r="K74" s="118"/>
      <c r="L74" s="118"/>
      <c r="M74" s="138"/>
      <c r="N74" s="136"/>
      <c r="O74" s="118"/>
      <c r="P74" s="118"/>
      <c r="Q74" s="118"/>
      <c r="R74" s="116"/>
      <c r="S74" s="117"/>
      <c r="T74" s="120"/>
      <c r="U74" s="120"/>
      <c r="V74" s="121">
        <f t="shared" si="1"/>
        <v>0</v>
      </c>
      <c r="W74" s="253"/>
      <c r="X74" s="255"/>
      <c r="Y74" s="129">
        <f t="shared" si="2"/>
        <v>0</v>
      </c>
      <c r="Z74" s="121">
        <f t="shared" si="3"/>
        <v>0</v>
      </c>
      <c r="AA74" s="121">
        <f t="shared" si="4"/>
        <v>0</v>
      </c>
      <c r="AB74" s="121">
        <f t="shared" si="5"/>
        <v>0</v>
      </c>
      <c r="AC74" s="121">
        <f t="shared" si="6"/>
        <v>0</v>
      </c>
      <c r="AD74" s="130">
        <f t="shared" si="7"/>
        <v>0</v>
      </c>
      <c r="AE74" s="129">
        <f t="shared" si="8"/>
        <v>0</v>
      </c>
      <c r="AF74" s="121">
        <f t="shared" si="9"/>
        <v>0</v>
      </c>
      <c r="AG74" s="121">
        <f t="shared" si="10"/>
        <v>0</v>
      </c>
      <c r="AH74" s="121">
        <f t="shared" si="11"/>
        <v>0</v>
      </c>
      <c r="AI74" s="121">
        <f t="shared" si="12"/>
        <v>0</v>
      </c>
      <c r="AJ74" s="130">
        <f t="shared" si="13"/>
        <v>0</v>
      </c>
      <c r="AK74" s="129">
        <f t="shared" si="14"/>
        <v>0</v>
      </c>
      <c r="AL74" s="121">
        <f t="shared" si="15"/>
        <v>0</v>
      </c>
      <c r="AM74" s="121">
        <f t="shared" si="16"/>
        <v>0</v>
      </c>
      <c r="AN74" s="121">
        <f t="shared" si="17"/>
        <v>0</v>
      </c>
      <c r="AO74" s="121">
        <f t="shared" si="18"/>
        <v>0</v>
      </c>
      <c r="AP74" s="130">
        <f t="shared" si="19"/>
        <v>0</v>
      </c>
    </row>
    <row r="75" spans="2:42" x14ac:dyDescent="0.25">
      <c r="B75" s="199"/>
      <c r="C75" s="200"/>
      <c r="D75" s="201"/>
      <c r="E75" s="202"/>
      <c r="F75" s="175"/>
      <c r="G75" s="200"/>
      <c r="H75" s="201"/>
      <c r="I75" s="203"/>
      <c r="J75" s="117"/>
      <c r="K75" s="118"/>
      <c r="L75" s="118"/>
      <c r="M75" s="138"/>
      <c r="N75" s="136"/>
      <c r="O75" s="118"/>
      <c r="P75" s="118"/>
      <c r="Q75" s="118"/>
      <c r="R75" s="116"/>
      <c r="S75" s="117"/>
      <c r="T75" s="120"/>
      <c r="U75" s="120"/>
      <c r="V75" s="121">
        <f t="shared" si="1"/>
        <v>0</v>
      </c>
      <c r="W75" s="253"/>
      <c r="X75" s="255"/>
      <c r="Y75" s="129">
        <f t="shared" si="2"/>
        <v>0</v>
      </c>
      <c r="Z75" s="121">
        <f t="shared" si="3"/>
        <v>0</v>
      </c>
      <c r="AA75" s="121">
        <f t="shared" si="4"/>
        <v>0</v>
      </c>
      <c r="AB75" s="121">
        <f t="shared" si="5"/>
        <v>0</v>
      </c>
      <c r="AC75" s="121">
        <f t="shared" si="6"/>
        <v>0</v>
      </c>
      <c r="AD75" s="130">
        <f t="shared" si="7"/>
        <v>0</v>
      </c>
      <c r="AE75" s="129">
        <f t="shared" si="8"/>
        <v>0</v>
      </c>
      <c r="AF75" s="121">
        <f t="shared" si="9"/>
        <v>0</v>
      </c>
      <c r="AG75" s="121">
        <f t="shared" si="10"/>
        <v>0</v>
      </c>
      <c r="AH75" s="121">
        <f t="shared" si="11"/>
        <v>0</v>
      </c>
      <c r="AI75" s="121">
        <f t="shared" si="12"/>
        <v>0</v>
      </c>
      <c r="AJ75" s="130">
        <f t="shared" si="13"/>
        <v>0</v>
      </c>
      <c r="AK75" s="129">
        <f t="shared" si="14"/>
        <v>0</v>
      </c>
      <c r="AL75" s="121">
        <f t="shared" si="15"/>
        <v>0</v>
      </c>
      <c r="AM75" s="121">
        <f t="shared" si="16"/>
        <v>0</v>
      </c>
      <c r="AN75" s="121">
        <f t="shared" si="17"/>
        <v>0</v>
      </c>
      <c r="AO75" s="121">
        <f t="shared" si="18"/>
        <v>0</v>
      </c>
      <c r="AP75" s="130">
        <f t="shared" si="19"/>
        <v>0</v>
      </c>
    </row>
    <row r="76" spans="2:42" x14ac:dyDescent="0.25">
      <c r="B76" s="199"/>
      <c r="C76" s="200"/>
      <c r="D76" s="201"/>
      <c r="E76" s="202"/>
      <c r="F76" s="175"/>
      <c r="G76" s="200"/>
      <c r="H76" s="201"/>
      <c r="I76" s="203"/>
      <c r="J76" s="117"/>
      <c r="K76" s="118"/>
      <c r="L76" s="118"/>
      <c r="M76" s="138"/>
      <c r="N76" s="136"/>
      <c r="O76" s="118"/>
      <c r="P76" s="118"/>
      <c r="Q76" s="118"/>
      <c r="R76" s="116"/>
      <c r="S76" s="117"/>
      <c r="T76" s="120"/>
      <c r="U76" s="120"/>
      <c r="V76" s="121">
        <f t="shared" si="1"/>
        <v>0</v>
      </c>
      <c r="W76" s="253"/>
      <c r="X76" s="255"/>
      <c r="Y76" s="129">
        <f t="shared" si="2"/>
        <v>0</v>
      </c>
      <c r="Z76" s="121">
        <f t="shared" si="3"/>
        <v>0</v>
      </c>
      <c r="AA76" s="121">
        <f t="shared" si="4"/>
        <v>0</v>
      </c>
      <c r="AB76" s="121">
        <f t="shared" si="5"/>
        <v>0</v>
      </c>
      <c r="AC76" s="121">
        <f t="shared" si="6"/>
        <v>0</v>
      </c>
      <c r="AD76" s="130">
        <f t="shared" si="7"/>
        <v>0</v>
      </c>
      <c r="AE76" s="129">
        <f t="shared" si="8"/>
        <v>0</v>
      </c>
      <c r="AF76" s="121">
        <f t="shared" si="9"/>
        <v>0</v>
      </c>
      <c r="AG76" s="121">
        <f t="shared" si="10"/>
        <v>0</v>
      </c>
      <c r="AH76" s="121">
        <f t="shared" si="11"/>
        <v>0</v>
      </c>
      <c r="AI76" s="121">
        <f t="shared" si="12"/>
        <v>0</v>
      </c>
      <c r="AJ76" s="130">
        <f t="shared" si="13"/>
        <v>0</v>
      </c>
      <c r="AK76" s="129">
        <f t="shared" si="14"/>
        <v>0</v>
      </c>
      <c r="AL76" s="121">
        <f t="shared" si="15"/>
        <v>0</v>
      </c>
      <c r="AM76" s="121">
        <f t="shared" si="16"/>
        <v>0</v>
      </c>
      <c r="AN76" s="121">
        <f t="shared" si="17"/>
        <v>0</v>
      </c>
      <c r="AO76" s="121">
        <f t="shared" si="18"/>
        <v>0</v>
      </c>
      <c r="AP76" s="130">
        <f t="shared" si="19"/>
        <v>0</v>
      </c>
    </row>
    <row r="77" spans="2:42" x14ac:dyDescent="0.25">
      <c r="B77" s="199"/>
      <c r="C77" s="200"/>
      <c r="D77" s="201"/>
      <c r="E77" s="202"/>
      <c r="F77" s="175"/>
      <c r="G77" s="200"/>
      <c r="H77" s="201"/>
      <c r="I77" s="203"/>
      <c r="J77" s="117"/>
      <c r="K77" s="118"/>
      <c r="L77" s="118"/>
      <c r="M77" s="138"/>
      <c r="N77" s="136"/>
      <c r="O77" s="118"/>
      <c r="P77" s="118"/>
      <c r="Q77" s="118"/>
      <c r="R77" s="116"/>
      <c r="S77" s="117"/>
      <c r="T77" s="120"/>
      <c r="U77" s="120"/>
      <c r="V77" s="121">
        <f t="shared" si="1"/>
        <v>0</v>
      </c>
      <c r="W77" s="253"/>
      <c r="X77" s="255"/>
      <c r="Y77" s="129">
        <f t="shared" si="2"/>
        <v>0</v>
      </c>
      <c r="Z77" s="121">
        <f t="shared" si="3"/>
        <v>0</v>
      </c>
      <c r="AA77" s="121">
        <f t="shared" si="4"/>
        <v>0</v>
      </c>
      <c r="AB77" s="121">
        <f t="shared" si="5"/>
        <v>0</v>
      </c>
      <c r="AC77" s="121">
        <f t="shared" si="6"/>
        <v>0</v>
      </c>
      <c r="AD77" s="130">
        <f t="shared" si="7"/>
        <v>0</v>
      </c>
      <c r="AE77" s="129">
        <f t="shared" si="8"/>
        <v>0</v>
      </c>
      <c r="AF77" s="121">
        <f t="shared" si="9"/>
        <v>0</v>
      </c>
      <c r="AG77" s="121">
        <f t="shared" si="10"/>
        <v>0</v>
      </c>
      <c r="AH77" s="121">
        <f t="shared" si="11"/>
        <v>0</v>
      </c>
      <c r="AI77" s="121">
        <f t="shared" si="12"/>
        <v>0</v>
      </c>
      <c r="AJ77" s="130">
        <f t="shared" si="13"/>
        <v>0</v>
      </c>
      <c r="AK77" s="129">
        <f t="shared" si="14"/>
        <v>0</v>
      </c>
      <c r="AL77" s="121">
        <f t="shared" si="15"/>
        <v>0</v>
      </c>
      <c r="AM77" s="121">
        <f t="shared" si="16"/>
        <v>0</v>
      </c>
      <c r="AN77" s="121">
        <f t="shared" si="17"/>
        <v>0</v>
      </c>
      <c r="AO77" s="121">
        <f t="shared" si="18"/>
        <v>0</v>
      </c>
      <c r="AP77" s="130">
        <f t="shared" si="19"/>
        <v>0</v>
      </c>
    </row>
    <row r="78" spans="2:42" x14ac:dyDescent="0.25">
      <c r="B78" s="199"/>
      <c r="C78" s="200"/>
      <c r="D78" s="201"/>
      <c r="E78" s="202"/>
      <c r="F78" s="175"/>
      <c r="G78" s="200"/>
      <c r="H78" s="201"/>
      <c r="I78" s="203"/>
      <c r="J78" s="117"/>
      <c r="K78" s="118"/>
      <c r="L78" s="118"/>
      <c r="M78" s="138"/>
      <c r="N78" s="136"/>
      <c r="O78" s="118"/>
      <c r="P78" s="118"/>
      <c r="Q78" s="118"/>
      <c r="R78" s="116"/>
      <c r="S78" s="117"/>
      <c r="T78" s="120"/>
      <c r="U78" s="120"/>
      <c r="V78" s="121">
        <f t="shared" si="1"/>
        <v>0</v>
      </c>
      <c r="W78" s="253"/>
      <c r="X78" s="255"/>
      <c r="Y78" s="129">
        <f t="shared" si="2"/>
        <v>0</v>
      </c>
      <c r="Z78" s="121">
        <f t="shared" si="3"/>
        <v>0</v>
      </c>
      <c r="AA78" s="121">
        <f t="shared" si="4"/>
        <v>0</v>
      </c>
      <c r="AB78" s="121">
        <f t="shared" si="5"/>
        <v>0</v>
      </c>
      <c r="AC78" s="121">
        <f t="shared" si="6"/>
        <v>0</v>
      </c>
      <c r="AD78" s="130">
        <f t="shared" si="7"/>
        <v>0</v>
      </c>
      <c r="AE78" s="129">
        <f t="shared" si="8"/>
        <v>0</v>
      </c>
      <c r="AF78" s="121">
        <f t="shared" si="9"/>
        <v>0</v>
      </c>
      <c r="AG78" s="121">
        <f t="shared" si="10"/>
        <v>0</v>
      </c>
      <c r="AH78" s="121">
        <f t="shared" si="11"/>
        <v>0</v>
      </c>
      <c r="AI78" s="121">
        <f t="shared" si="12"/>
        <v>0</v>
      </c>
      <c r="AJ78" s="130">
        <f t="shared" si="13"/>
        <v>0</v>
      </c>
      <c r="AK78" s="129">
        <f t="shared" si="14"/>
        <v>0</v>
      </c>
      <c r="AL78" s="121">
        <f t="shared" si="15"/>
        <v>0</v>
      </c>
      <c r="AM78" s="121">
        <f t="shared" si="16"/>
        <v>0</v>
      </c>
      <c r="AN78" s="121">
        <f t="shared" si="17"/>
        <v>0</v>
      </c>
      <c r="AO78" s="121">
        <f t="shared" si="18"/>
        <v>0</v>
      </c>
      <c r="AP78" s="130">
        <f t="shared" si="19"/>
        <v>0</v>
      </c>
    </row>
    <row r="79" spans="2:42" x14ac:dyDescent="0.25">
      <c r="B79" s="199"/>
      <c r="C79" s="200"/>
      <c r="D79" s="201"/>
      <c r="E79" s="202"/>
      <c r="F79" s="175"/>
      <c r="G79" s="200"/>
      <c r="H79" s="201"/>
      <c r="I79" s="203"/>
      <c r="J79" s="117"/>
      <c r="K79" s="118"/>
      <c r="L79" s="118"/>
      <c r="M79" s="138"/>
      <c r="N79" s="136"/>
      <c r="O79" s="118"/>
      <c r="P79" s="118"/>
      <c r="Q79" s="118"/>
      <c r="R79" s="116"/>
      <c r="S79" s="117"/>
      <c r="T79" s="120"/>
      <c r="U79" s="120"/>
      <c r="V79" s="121">
        <f t="shared" si="1"/>
        <v>0</v>
      </c>
      <c r="W79" s="253"/>
      <c r="X79" s="255"/>
      <c r="Y79" s="129">
        <f t="shared" si="2"/>
        <v>0</v>
      </c>
      <c r="Z79" s="121">
        <f t="shared" si="3"/>
        <v>0</v>
      </c>
      <c r="AA79" s="121">
        <f t="shared" si="4"/>
        <v>0</v>
      </c>
      <c r="AB79" s="121">
        <f t="shared" si="5"/>
        <v>0</v>
      </c>
      <c r="AC79" s="121">
        <f t="shared" si="6"/>
        <v>0</v>
      </c>
      <c r="AD79" s="130">
        <f t="shared" si="7"/>
        <v>0</v>
      </c>
      <c r="AE79" s="129">
        <f t="shared" si="8"/>
        <v>0</v>
      </c>
      <c r="AF79" s="121">
        <f t="shared" si="9"/>
        <v>0</v>
      </c>
      <c r="AG79" s="121">
        <f t="shared" si="10"/>
        <v>0</v>
      </c>
      <c r="AH79" s="121">
        <f t="shared" si="11"/>
        <v>0</v>
      </c>
      <c r="AI79" s="121">
        <f t="shared" si="12"/>
        <v>0</v>
      </c>
      <c r="AJ79" s="130">
        <f t="shared" si="13"/>
        <v>0</v>
      </c>
      <c r="AK79" s="129">
        <f t="shared" si="14"/>
        <v>0</v>
      </c>
      <c r="AL79" s="121">
        <f t="shared" si="15"/>
        <v>0</v>
      </c>
      <c r="AM79" s="121">
        <f t="shared" si="16"/>
        <v>0</v>
      </c>
      <c r="AN79" s="121">
        <f t="shared" si="17"/>
        <v>0</v>
      </c>
      <c r="AO79" s="121">
        <f t="shared" si="18"/>
        <v>0</v>
      </c>
      <c r="AP79" s="130">
        <f t="shared" si="19"/>
        <v>0</v>
      </c>
    </row>
    <row r="80" spans="2:42" x14ac:dyDescent="0.25">
      <c r="B80" s="199"/>
      <c r="C80" s="200"/>
      <c r="D80" s="201"/>
      <c r="E80" s="202"/>
      <c r="F80" s="175"/>
      <c r="G80" s="200"/>
      <c r="H80" s="201"/>
      <c r="I80" s="203"/>
      <c r="J80" s="117"/>
      <c r="K80" s="118"/>
      <c r="L80" s="118"/>
      <c r="M80" s="138"/>
      <c r="N80" s="136"/>
      <c r="O80" s="118"/>
      <c r="P80" s="118"/>
      <c r="Q80" s="118"/>
      <c r="R80" s="116"/>
      <c r="S80" s="117"/>
      <c r="T80" s="120"/>
      <c r="U80" s="120"/>
      <c r="V80" s="121">
        <f t="shared" si="1"/>
        <v>0</v>
      </c>
      <c r="W80" s="253"/>
      <c r="X80" s="255"/>
      <c r="Y80" s="129">
        <f t="shared" si="2"/>
        <v>0</v>
      </c>
      <c r="Z80" s="121">
        <f t="shared" si="3"/>
        <v>0</v>
      </c>
      <c r="AA80" s="121">
        <f t="shared" si="4"/>
        <v>0</v>
      </c>
      <c r="AB80" s="121">
        <f t="shared" si="5"/>
        <v>0</v>
      </c>
      <c r="AC80" s="121">
        <f t="shared" si="6"/>
        <v>0</v>
      </c>
      <c r="AD80" s="130">
        <f t="shared" si="7"/>
        <v>0</v>
      </c>
      <c r="AE80" s="129">
        <f t="shared" si="8"/>
        <v>0</v>
      </c>
      <c r="AF80" s="121">
        <f t="shared" si="9"/>
        <v>0</v>
      </c>
      <c r="AG80" s="121">
        <f t="shared" si="10"/>
        <v>0</v>
      </c>
      <c r="AH80" s="121">
        <f t="shared" si="11"/>
        <v>0</v>
      </c>
      <c r="AI80" s="121">
        <f t="shared" si="12"/>
        <v>0</v>
      </c>
      <c r="AJ80" s="130">
        <f t="shared" si="13"/>
        <v>0</v>
      </c>
      <c r="AK80" s="129">
        <f t="shared" si="14"/>
        <v>0</v>
      </c>
      <c r="AL80" s="121">
        <f t="shared" si="15"/>
        <v>0</v>
      </c>
      <c r="AM80" s="121">
        <f t="shared" si="16"/>
        <v>0</v>
      </c>
      <c r="AN80" s="121">
        <f t="shared" si="17"/>
        <v>0</v>
      </c>
      <c r="AO80" s="121">
        <f t="shared" si="18"/>
        <v>0</v>
      </c>
      <c r="AP80" s="130">
        <f t="shared" si="19"/>
        <v>0</v>
      </c>
    </row>
    <row r="81" spans="2:42" x14ac:dyDescent="0.25">
      <c r="B81" s="199"/>
      <c r="C81" s="200"/>
      <c r="D81" s="201"/>
      <c r="E81" s="202"/>
      <c r="F81" s="175"/>
      <c r="G81" s="200"/>
      <c r="H81" s="201"/>
      <c r="I81" s="203"/>
      <c r="J81" s="117"/>
      <c r="K81" s="118"/>
      <c r="L81" s="118"/>
      <c r="M81" s="138"/>
      <c r="N81" s="136"/>
      <c r="O81" s="118"/>
      <c r="P81" s="118"/>
      <c r="Q81" s="118"/>
      <c r="R81" s="116"/>
      <c r="S81" s="117"/>
      <c r="T81" s="120"/>
      <c r="U81" s="120"/>
      <c r="V81" s="121">
        <f t="shared" si="1"/>
        <v>0</v>
      </c>
      <c r="W81" s="253"/>
      <c r="X81" s="255"/>
      <c r="Y81" s="129">
        <f t="shared" si="2"/>
        <v>0</v>
      </c>
      <c r="Z81" s="121">
        <f t="shared" si="3"/>
        <v>0</v>
      </c>
      <c r="AA81" s="121">
        <f t="shared" si="4"/>
        <v>0</v>
      </c>
      <c r="AB81" s="121">
        <f t="shared" si="5"/>
        <v>0</v>
      </c>
      <c r="AC81" s="121">
        <f t="shared" si="6"/>
        <v>0</v>
      </c>
      <c r="AD81" s="130">
        <f t="shared" si="7"/>
        <v>0</v>
      </c>
      <c r="AE81" s="129">
        <f t="shared" si="8"/>
        <v>0</v>
      </c>
      <c r="AF81" s="121">
        <f t="shared" si="9"/>
        <v>0</v>
      </c>
      <c r="AG81" s="121">
        <f t="shared" si="10"/>
        <v>0</v>
      </c>
      <c r="AH81" s="121">
        <f t="shared" si="11"/>
        <v>0</v>
      </c>
      <c r="AI81" s="121">
        <f t="shared" si="12"/>
        <v>0</v>
      </c>
      <c r="AJ81" s="130">
        <f t="shared" si="13"/>
        <v>0</v>
      </c>
      <c r="AK81" s="129">
        <f t="shared" si="14"/>
        <v>0</v>
      </c>
      <c r="AL81" s="121">
        <f t="shared" si="15"/>
        <v>0</v>
      </c>
      <c r="AM81" s="121">
        <f t="shared" si="16"/>
        <v>0</v>
      </c>
      <c r="AN81" s="121">
        <f t="shared" si="17"/>
        <v>0</v>
      </c>
      <c r="AO81" s="121">
        <f t="shared" si="18"/>
        <v>0</v>
      </c>
      <c r="AP81" s="130">
        <f t="shared" si="19"/>
        <v>0</v>
      </c>
    </row>
    <row r="82" spans="2:42" x14ac:dyDescent="0.25">
      <c r="B82" s="204"/>
      <c r="C82" s="200"/>
      <c r="D82" s="201"/>
      <c r="E82" s="202"/>
      <c r="F82" s="205"/>
      <c r="G82" s="200"/>
      <c r="H82" s="201"/>
      <c r="I82" s="203"/>
      <c r="J82" s="117"/>
      <c r="K82" s="118"/>
      <c r="L82" s="118"/>
      <c r="M82" s="138"/>
      <c r="N82" s="136"/>
      <c r="O82" s="118"/>
      <c r="P82" s="118"/>
      <c r="Q82" s="118"/>
      <c r="R82" s="116"/>
      <c r="S82" s="117"/>
      <c r="T82" s="119"/>
      <c r="U82" s="120"/>
      <c r="V82" s="121">
        <f t="shared" si="1"/>
        <v>0</v>
      </c>
      <c r="W82" s="253"/>
      <c r="X82" s="255"/>
      <c r="Y82" s="129">
        <f t="shared" si="2"/>
        <v>0</v>
      </c>
      <c r="Z82" s="121">
        <f t="shared" si="3"/>
        <v>0</v>
      </c>
      <c r="AA82" s="121">
        <f t="shared" si="4"/>
        <v>0</v>
      </c>
      <c r="AB82" s="121">
        <f t="shared" si="5"/>
        <v>0</v>
      </c>
      <c r="AC82" s="121">
        <f t="shared" si="6"/>
        <v>0</v>
      </c>
      <c r="AD82" s="130">
        <f t="shared" si="7"/>
        <v>0</v>
      </c>
      <c r="AE82" s="129">
        <f t="shared" si="8"/>
        <v>0</v>
      </c>
      <c r="AF82" s="121">
        <f t="shared" si="9"/>
        <v>0</v>
      </c>
      <c r="AG82" s="121">
        <f t="shared" si="10"/>
        <v>0</v>
      </c>
      <c r="AH82" s="121">
        <f t="shared" si="11"/>
        <v>0</v>
      </c>
      <c r="AI82" s="121">
        <f t="shared" si="12"/>
        <v>0</v>
      </c>
      <c r="AJ82" s="130">
        <f t="shared" si="13"/>
        <v>0</v>
      </c>
      <c r="AK82" s="129">
        <f t="shared" si="14"/>
        <v>0</v>
      </c>
      <c r="AL82" s="121">
        <f t="shared" si="15"/>
        <v>0</v>
      </c>
      <c r="AM82" s="121">
        <f t="shared" si="16"/>
        <v>0</v>
      </c>
      <c r="AN82" s="121">
        <f t="shared" si="17"/>
        <v>0</v>
      </c>
      <c r="AO82" s="121">
        <f t="shared" si="18"/>
        <v>0</v>
      </c>
      <c r="AP82" s="130">
        <f t="shared" si="19"/>
        <v>0</v>
      </c>
    </row>
    <row r="83" spans="2:42" x14ac:dyDescent="0.25">
      <c r="B83" s="199"/>
      <c r="C83" s="200"/>
      <c r="D83" s="201"/>
      <c r="E83" s="202"/>
      <c r="F83" s="175"/>
      <c r="G83" s="200"/>
      <c r="H83" s="201"/>
      <c r="I83" s="203"/>
      <c r="J83" s="117"/>
      <c r="K83" s="118"/>
      <c r="L83" s="118"/>
      <c r="M83" s="138"/>
      <c r="N83" s="136"/>
      <c r="O83" s="118"/>
      <c r="P83" s="118"/>
      <c r="Q83" s="118"/>
      <c r="R83" s="116"/>
      <c r="S83" s="117"/>
      <c r="T83" s="120"/>
      <c r="U83" s="120"/>
      <c r="V83" s="121">
        <f t="shared" si="1"/>
        <v>0</v>
      </c>
      <c r="W83" s="253"/>
      <c r="X83" s="255"/>
      <c r="Y83" s="129">
        <f t="shared" si="2"/>
        <v>0</v>
      </c>
      <c r="Z83" s="121">
        <f t="shared" si="3"/>
        <v>0</v>
      </c>
      <c r="AA83" s="121">
        <f t="shared" si="4"/>
        <v>0</v>
      </c>
      <c r="AB83" s="121">
        <f t="shared" si="5"/>
        <v>0</v>
      </c>
      <c r="AC83" s="121">
        <f t="shared" si="6"/>
        <v>0</v>
      </c>
      <c r="AD83" s="130">
        <f t="shared" si="7"/>
        <v>0</v>
      </c>
      <c r="AE83" s="129">
        <f t="shared" si="8"/>
        <v>0</v>
      </c>
      <c r="AF83" s="121">
        <f t="shared" si="9"/>
        <v>0</v>
      </c>
      <c r="AG83" s="121">
        <f t="shared" si="10"/>
        <v>0</v>
      </c>
      <c r="AH83" s="121">
        <f t="shared" si="11"/>
        <v>0</v>
      </c>
      <c r="AI83" s="121">
        <f t="shared" si="12"/>
        <v>0</v>
      </c>
      <c r="AJ83" s="130">
        <f t="shared" si="13"/>
        <v>0</v>
      </c>
      <c r="AK83" s="129">
        <f t="shared" si="14"/>
        <v>0</v>
      </c>
      <c r="AL83" s="121">
        <f t="shared" si="15"/>
        <v>0</v>
      </c>
      <c r="AM83" s="121">
        <f t="shared" si="16"/>
        <v>0</v>
      </c>
      <c r="AN83" s="121">
        <f t="shared" si="17"/>
        <v>0</v>
      </c>
      <c r="AO83" s="121">
        <f t="shared" si="18"/>
        <v>0</v>
      </c>
      <c r="AP83" s="130">
        <f t="shared" si="19"/>
        <v>0</v>
      </c>
    </row>
    <row r="84" spans="2:42" x14ac:dyDescent="0.25">
      <c r="B84" s="199"/>
      <c r="C84" s="200"/>
      <c r="D84" s="201"/>
      <c r="E84" s="202"/>
      <c r="F84" s="175"/>
      <c r="G84" s="200"/>
      <c r="H84" s="201"/>
      <c r="I84" s="203"/>
      <c r="J84" s="117"/>
      <c r="K84" s="118"/>
      <c r="L84" s="118"/>
      <c r="M84" s="138"/>
      <c r="N84" s="136"/>
      <c r="O84" s="118"/>
      <c r="P84" s="118"/>
      <c r="Q84" s="118"/>
      <c r="R84" s="116"/>
      <c r="S84" s="117"/>
      <c r="T84" s="120"/>
      <c r="U84" s="120"/>
      <c r="V84" s="121">
        <f t="shared" ref="V84:V98" si="20">T84+U84</f>
        <v>0</v>
      </c>
      <c r="W84" s="253"/>
      <c r="X84" s="255"/>
      <c r="Y84" s="129">
        <f t="shared" ref="Y84:Y98" si="21">IF($J84&lt;1,0,(($J84+$K84)*$C$11)+$L84+$S84+$V84)</f>
        <v>0</v>
      </c>
      <c r="Z84" s="121">
        <f t="shared" ref="Z84:Z98" si="22">IF($N84&lt;1,0,($N84*$C$11)+$S84+$V84)</f>
        <v>0</v>
      </c>
      <c r="AA84" s="121">
        <f t="shared" ref="AA84:AA98" si="23">IF($O84&lt;1,0,($O84*$C$11)+$S84+$V84)</f>
        <v>0</v>
      </c>
      <c r="AB84" s="121">
        <f t="shared" ref="AB84:AB98" si="24">IF($P84&lt;1,0,($P84*$C$11)+$S84+$V84)</f>
        <v>0</v>
      </c>
      <c r="AC84" s="121">
        <f t="shared" ref="AC84:AC98" si="25">IF($Q84&lt;1,0,($Q84*$C$11)+$S84+$V84)</f>
        <v>0</v>
      </c>
      <c r="AD84" s="130">
        <f t="shared" ref="AD84:AD98" si="26">IF($R84&lt;1,0,($R84*$C$11)+$S84+$V84)</f>
        <v>0</v>
      </c>
      <c r="AE84" s="129">
        <f t="shared" ref="AE84:AE98" si="27">IF($J84&lt;1,0,(($J84+$K84)*$C$11)+$L84+$S84+$T84)</f>
        <v>0</v>
      </c>
      <c r="AF84" s="121">
        <f t="shared" ref="AF84:AF98" si="28">IF($N84&lt;1,0,($N84*$C$11)+$S84+$T84)</f>
        <v>0</v>
      </c>
      <c r="AG84" s="121">
        <f t="shared" ref="AG84:AG98" si="29">IF($O84&lt;1,0,($O84*$C$11)+$S84+$T84)</f>
        <v>0</v>
      </c>
      <c r="AH84" s="121">
        <f t="shared" ref="AH84:AH98" si="30">IF($P84&lt;1,0,($P84*$C$11)+$S84+$T84)</f>
        <v>0</v>
      </c>
      <c r="AI84" s="121">
        <f t="shared" ref="AI84:AI98" si="31">IF($Q84&lt;1,0,($Q84*$C$11)+$S84+$T84)</f>
        <v>0</v>
      </c>
      <c r="AJ84" s="130">
        <f t="shared" ref="AJ84:AJ98" si="32">IF($R84&lt;1,0,($R84*$C$11)+$S84+$T84)</f>
        <v>0</v>
      </c>
      <c r="AK84" s="129">
        <f t="shared" ref="AK84:AK98" si="33">Y84-AE84</f>
        <v>0</v>
      </c>
      <c r="AL84" s="121">
        <f t="shared" ref="AL84:AL98" si="34">Z84-AF84</f>
        <v>0</v>
      </c>
      <c r="AM84" s="121">
        <f t="shared" ref="AM84:AM98" si="35">AA84-AG84</f>
        <v>0</v>
      </c>
      <c r="AN84" s="121">
        <f t="shared" ref="AN84:AN98" si="36">AB84-AH84</f>
        <v>0</v>
      </c>
      <c r="AO84" s="121">
        <f t="shared" ref="AO84:AO98" si="37">AC84-AI84</f>
        <v>0</v>
      </c>
      <c r="AP84" s="130">
        <f t="shared" ref="AP84:AP98" si="38">AD84-AJ84</f>
        <v>0</v>
      </c>
    </row>
    <row r="85" spans="2:42" x14ac:dyDescent="0.25">
      <c r="B85" s="199"/>
      <c r="C85" s="200"/>
      <c r="D85" s="201"/>
      <c r="E85" s="202"/>
      <c r="F85" s="175"/>
      <c r="G85" s="200"/>
      <c r="H85" s="201"/>
      <c r="I85" s="203"/>
      <c r="J85" s="117"/>
      <c r="K85" s="118"/>
      <c r="L85" s="118"/>
      <c r="M85" s="138"/>
      <c r="N85" s="136"/>
      <c r="O85" s="118"/>
      <c r="P85" s="118"/>
      <c r="Q85" s="118"/>
      <c r="R85" s="116"/>
      <c r="S85" s="117"/>
      <c r="T85" s="120"/>
      <c r="U85" s="120"/>
      <c r="V85" s="121">
        <f t="shared" si="20"/>
        <v>0</v>
      </c>
      <c r="W85" s="253"/>
      <c r="X85" s="255"/>
      <c r="Y85" s="129">
        <f t="shared" si="21"/>
        <v>0</v>
      </c>
      <c r="Z85" s="121">
        <f t="shared" si="22"/>
        <v>0</v>
      </c>
      <c r="AA85" s="121">
        <f t="shared" si="23"/>
        <v>0</v>
      </c>
      <c r="AB85" s="121">
        <f t="shared" si="24"/>
        <v>0</v>
      </c>
      <c r="AC85" s="121">
        <f t="shared" si="25"/>
        <v>0</v>
      </c>
      <c r="AD85" s="130">
        <f t="shared" si="26"/>
        <v>0</v>
      </c>
      <c r="AE85" s="129">
        <f t="shared" si="27"/>
        <v>0</v>
      </c>
      <c r="AF85" s="121">
        <f t="shared" si="28"/>
        <v>0</v>
      </c>
      <c r="AG85" s="121">
        <f t="shared" si="29"/>
        <v>0</v>
      </c>
      <c r="AH85" s="121">
        <f t="shared" si="30"/>
        <v>0</v>
      </c>
      <c r="AI85" s="121">
        <f t="shared" si="31"/>
        <v>0</v>
      </c>
      <c r="AJ85" s="130">
        <f t="shared" si="32"/>
        <v>0</v>
      </c>
      <c r="AK85" s="129">
        <f t="shared" si="33"/>
        <v>0</v>
      </c>
      <c r="AL85" s="121">
        <f t="shared" si="34"/>
        <v>0</v>
      </c>
      <c r="AM85" s="121">
        <f t="shared" si="35"/>
        <v>0</v>
      </c>
      <c r="AN85" s="121">
        <f t="shared" si="36"/>
        <v>0</v>
      </c>
      <c r="AO85" s="121">
        <f t="shared" si="37"/>
        <v>0</v>
      </c>
      <c r="AP85" s="130">
        <f t="shared" si="38"/>
        <v>0</v>
      </c>
    </row>
    <row r="86" spans="2:42" x14ac:dyDescent="0.25">
      <c r="B86" s="199"/>
      <c r="C86" s="200"/>
      <c r="D86" s="201"/>
      <c r="E86" s="202"/>
      <c r="F86" s="175"/>
      <c r="G86" s="200"/>
      <c r="H86" s="201"/>
      <c r="I86" s="203"/>
      <c r="J86" s="117"/>
      <c r="K86" s="118"/>
      <c r="L86" s="118"/>
      <c r="M86" s="138"/>
      <c r="N86" s="136"/>
      <c r="O86" s="118"/>
      <c r="P86" s="118"/>
      <c r="Q86" s="118"/>
      <c r="R86" s="116"/>
      <c r="S86" s="117"/>
      <c r="T86" s="120"/>
      <c r="U86" s="120"/>
      <c r="V86" s="121">
        <f t="shared" si="20"/>
        <v>0</v>
      </c>
      <c r="W86" s="253"/>
      <c r="X86" s="255"/>
      <c r="Y86" s="129">
        <f t="shared" si="21"/>
        <v>0</v>
      </c>
      <c r="Z86" s="121">
        <f t="shared" si="22"/>
        <v>0</v>
      </c>
      <c r="AA86" s="121">
        <f t="shared" si="23"/>
        <v>0</v>
      </c>
      <c r="AB86" s="121">
        <f t="shared" si="24"/>
        <v>0</v>
      </c>
      <c r="AC86" s="121">
        <f t="shared" si="25"/>
        <v>0</v>
      </c>
      <c r="AD86" s="130">
        <f t="shared" si="26"/>
        <v>0</v>
      </c>
      <c r="AE86" s="129">
        <f t="shared" si="27"/>
        <v>0</v>
      </c>
      <c r="AF86" s="121">
        <f t="shared" si="28"/>
        <v>0</v>
      </c>
      <c r="AG86" s="121">
        <f t="shared" si="29"/>
        <v>0</v>
      </c>
      <c r="AH86" s="121">
        <f t="shared" si="30"/>
        <v>0</v>
      </c>
      <c r="AI86" s="121">
        <f t="shared" si="31"/>
        <v>0</v>
      </c>
      <c r="AJ86" s="130">
        <f t="shared" si="32"/>
        <v>0</v>
      </c>
      <c r="AK86" s="129">
        <f t="shared" si="33"/>
        <v>0</v>
      </c>
      <c r="AL86" s="121">
        <f t="shared" si="34"/>
        <v>0</v>
      </c>
      <c r="AM86" s="121">
        <f t="shared" si="35"/>
        <v>0</v>
      </c>
      <c r="AN86" s="121">
        <f t="shared" si="36"/>
        <v>0</v>
      </c>
      <c r="AO86" s="121">
        <f t="shared" si="37"/>
        <v>0</v>
      </c>
      <c r="AP86" s="130">
        <f t="shared" si="38"/>
        <v>0</v>
      </c>
    </row>
    <row r="87" spans="2:42" x14ac:dyDescent="0.25">
      <c r="B87" s="199"/>
      <c r="C87" s="200"/>
      <c r="D87" s="201"/>
      <c r="E87" s="202"/>
      <c r="F87" s="175"/>
      <c r="G87" s="200"/>
      <c r="H87" s="201"/>
      <c r="I87" s="203"/>
      <c r="J87" s="117"/>
      <c r="K87" s="118"/>
      <c r="L87" s="118"/>
      <c r="M87" s="138"/>
      <c r="N87" s="136"/>
      <c r="O87" s="118"/>
      <c r="P87" s="118"/>
      <c r="Q87" s="118"/>
      <c r="R87" s="116"/>
      <c r="S87" s="117"/>
      <c r="T87" s="120"/>
      <c r="U87" s="120"/>
      <c r="V87" s="121">
        <f t="shared" si="20"/>
        <v>0</v>
      </c>
      <c r="W87" s="253"/>
      <c r="X87" s="255"/>
      <c r="Y87" s="129">
        <f t="shared" si="21"/>
        <v>0</v>
      </c>
      <c r="Z87" s="121">
        <f t="shared" si="22"/>
        <v>0</v>
      </c>
      <c r="AA87" s="121">
        <f t="shared" si="23"/>
        <v>0</v>
      </c>
      <c r="AB87" s="121">
        <f t="shared" si="24"/>
        <v>0</v>
      </c>
      <c r="AC87" s="121">
        <f t="shared" si="25"/>
        <v>0</v>
      </c>
      <c r="AD87" s="130">
        <f t="shared" si="26"/>
        <v>0</v>
      </c>
      <c r="AE87" s="129">
        <f t="shared" si="27"/>
        <v>0</v>
      </c>
      <c r="AF87" s="121">
        <f t="shared" si="28"/>
        <v>0</v>
      </c>
      <c r="AG87" s="121">
        <f t="shared" si="29"/>
        <v>0</v>
      </c>
      <c r="AH87" s="121">
        <f t="shared" si="30"/>
        <v>0</v>
      </c>
      <c r="AI87" s="121">
        <f t="shared" si="31"/>
        <v>0</v>
      </c>
      <c r="AJ87" s="130">
        <f t="shared" si="32"/>
        <v>0</v>
      </c>
      <c r="AK87" s="129">
        <f t="shared" si="33"/>
        <v>0</v>
      </c>
      <c r="AL87" s="121">
        <f t="shared" si="34"/>
        <v>0</v>
      </c>
      <c r="AM87" s="121">
        <f t="shared" si="35"/>
        <v>0</v>
      </c>
      <c r="AN87" s="121">
        <f t="shared" si="36"/>
        <v>0</v>
      </c>
      <c r="AO87" s="121">
        <f t="shared" si="37"/>
        <v>0</v>
      </c>
      <c r="AP87" s="130">
        <f t="shared" si="38"/>
        <v>0</v>
      </c>
    </row>
    <row r="88" spans="2:42" x14ac:dyDescent="0.25">
      <c r="B88" s="199"/>
      <c r="C88" s="200"/>
      <c r="D88" s="201"/>
      <c r="E88" s="202"/>
      <c r="F88" s="175"/>
      <c r="G88" s="200"/>
      <c r="H88" s="201"/>
      <c r="I88" s="203"/>
      <c r="J88" s="117"/>
      <c r="K88" s="118"/>
      <c r="L88" s="118"/>
      <c r="M88" s="138"/>
      <c r="N88" s="136"/>
      <c r="O88" s="118"/>
      <c r="P88" s="118"/>
      <c r="Q88" s="118"/>
      <c r="R88" s="116"/>
      <c r="S88" s="117"/>
      <c r="T88" s="120"/>
      <c r="U88" s="120"/>
      <c r="V88" s="121">
        <f t="shared" si="20"/>
        <v>0</v>
      </c>
      <c r="W88" s="253"/>
      <c r="X88" s="255"/>
      <c r="Y88" s="129">
        <f t="shared" si="21"/>
        <v>0</v>
      </c>
      <c r="Z88" s="121">
        <f t="shared" si="22"/>
        <v>0</v>
      </c>
      <c r="AA88" s="121">
        <f t="shared" si="23"/>
        <v>0</v>
      </c>
      <c r="AB88" s="121">
        <f t="shared" si="24"/>
        <v>0</v>
      </c>
      <c r="AC88" s="121">
        <f t="shared" si="25"/>
        <v>0</v>
      </c>
      <c r="AD88" s="130">
        <f t="shared" si="26"/>
        <v>0</v>
      </c>
      <c r="AE88" s="129">
        <f t="shared" si="27"/>
        <v>0</v>
      </c>
      <c r="AF88" s="121">
        <f t="shared" si="28"/>
        <v>0</v>
      </c>
      <c r="AG88" s="121">
        <f t="shared" si="29"/>
        <v>0</v>
      </c>
      <c r="AH88" s="121">
        <f t="shared" si="30"/>
        <v>0</v>
      </c>
      <c r="AI88" s="121">
        <f t="shared" si="31"/>
        <v>0</v>
      </c>
      <c r="AJ88" s="130">
        <f t="shared" si="32"/>
        <v>0</v>
      </c>
      <c r="AK88" s="129">
        <f t="shared" si="33"/>
        <v>0</v>
      </c>
      <c r="AL88" s="121">
        <f t="shared" si="34"/>
        <v>0</v>
      </c>
      <c r="AM88" s="121">
        <f t="shared" si="35"/>
        <v>0</v>
      </c>
      <c r="AN88" s="121">
        <f t="shared" si="36"/>
        <v>0</v>
      </c>
      <c r="AO88" s="121">
        <f t="shared" si="37"/>
        <v>0</v>
      </c>
      <c r="AP88" s="130">
        <f t="shared" si="38"/>
        <v>0</v>
      </c>
    </row>
    <row r="89" spans="2:42" x14ac:dyDescent="0.25">
      <c r="B89" s="199"/>
      <c r="C89" s="200"/>
      <c r="D89" s="201"/>
      <c r="E89" s="202"/>
      <c r="F89" s="175"/>
      <c r="G89" s="200"/>
      <c r="H89" s="201"/>
      <c r="I89" s="203"/>
      <c r="J89" s="117"/>
      <c r="K89" s="118"/>
      <c r="L89" s="118"/>
      <c r="M89" s="138"/>
      <c r="N89" s="136"/>
      <c r="O89" s="118"/>
      <c r="P89" s="118"/>
      <c r="Q89" s="118"/>
      <c r="R89" s="116"/>
      <c r="S89" s="117"/>
      <c r="T89" s="120"/>
      <c r="U89" s="120"/>
      <c r="V89" s="121">
        <f t="shared" si="20"/>
        <v>0</v>
      </c>
      <c r="W89" s="253"/>
      <c r="X89" s="255"/>
      <c r="Y89" s="129">
        <f t="shared" si="21"/>
        <v>0</v>
      </c>
      <c r="Z89" s="121">
        <f t="shared" si="22"/>
        <v>0</v>
      </c>
      <c r="AA89" s="121">
        <f t="shared" si="23"/>
        <v>0</v>
      </c>
      <c r="AB89" s="121">
        <f t="shared" si="24"/>
        <v>0</v>
      </c>
      <c r="AC89" s="121">
        <f t="shared" si="25"/>
        <v>0</v>
      </c>
      <c r="AD89" s="130">
        <f t="shared" si="26"/>
        <v>0</v>
      </c>
      <c r="AE89" s="129">
        <f t="shared" si="27"/>
        <v>0</v>
      </c>
      <c r="AF89" s="121">
        <f t="shared" si="28"/>
        <v>0</v>
      </c>
      <c r="AG89" s="121">
        <f t="shared" si="29"/>
        <v>0</v>
      </c>
      <c r="AH89" s="121">
        <f t="shared" si="30"/>
        <v>0</v>
      </c>
      <c r="AI89" s="121">
        <f t="shared" si="31"/>
        <v>0</v>
      </c>
      <c r="AJ89" s="130">
        <f t="shared" si="32"/>
        <v>0</v>
      </c>
      <c r="AK89" s="129">
        <f t="shared" si="33"/>
        <v>0</v>
      </c>
      <c r="AL89" s="121">
        <f t="shared" si="34"/>
        <v>0</v>
      </c>
      <c r="AM89" s="121">
        <f t="shared" si="35"/>
        <v>0</v>
      </c>
      <c r="AN89" s="121">
        <f t="shared" si="36"/>
        <v>0</v>
      </c>
      <c r="AO89" s="121">
        <f t="shared" si="37"/>
        <v>0</v>
      </c>
      <c r="AP89" s="130">
        <f t="shared" si="38"/>
        <v>0</v>
      </c>
    </row>
    <row r="90" spans="2:42" x14ac:dyDescent="0.25">
      <c r="B90" s="199"/>
      <c r="C90" s="200"/>
      <c r="D90" s="201"/>
      <c r="E90" s="202"/>
      <c r="F90" s="175"/>
      <c r="G90" s="200"/>
      <c r="H90" s="201"/>
      <c r="I90" s="203"/>
      <c r="J90" s="117"/>
      <c r="K90" s="118"/>
      <c r="L90" s="118"/>
      <c r="M90" s="138"/>
      <c r="N90" s="136"/>
      <c r="O90" s="118"/>
      <c r="P90" s="118"/>
      <c r="Q90" s="118"/>
      <c r="R90" s="116"/>
      <c r="S90" s="117"/>
      <c r="T90" s="120"/>
      <c r="U90" s="120"/>
      <c r="V90" s="121">
        <f t="shared" si="20"/>
        <v>0</v>
      </c>
      <c r="W90" s="253"/>
      <c r="X90" s="255"/>
      <c r="Y90" s="129">
        <f t="shared" si="21"/>
        <v>0</v>
      </c>
      <c r="Z90" s="121">
        <f t="shared" si="22"/>
        <v>0</v>
      </c>
      <c r="AA90" s="121">
        <f t="shared" si="23"/>
        <v>0</v>
      </c>
      <c r="AB90" s="121">
        <f t="shared" si="24"/>
        <v>0</v>
      </c>
      <c r="AC90" s="121">
        <f t="shared" si="25"/>
        <v>0</v>
      </c>
      <c r="AD90" s="130">
        <f t="shared" si="26"/>
        <v>0</v>
      </c>
      <c r="AE90" s="129">
        <f t="shared" si="27"/>
        <v>0</v>
      </c>
      <c r="AF90" s="121">
        <f t="shared" si="28"/>
        <v>0</v>
      </c>
      <c r="AG90" s="121">
        <f t="shared" si="29"/>
        <v>0</v>
      </c>
      <c r="AH90" s="121">
        <f t="shared" si="30"/>
        <v>0</v>
      </c>
      <c r="AI90" s="121">
        <f t="shared" si="31"/>
        <v>0</v>
      </c>
      <c r="AJ90" s="130">
        <f t="shared" si="32"/>
        <v>0</v>
      </c>
      <c r="AK90" s="129">
        <f t="shared" si="33"/>
        <v>0</v>
      </c>
      <c r="AL90" s="121">
        <f t="shared" si="34"/>
        <v>0</v>
      </c>
      <c r="AM90" s="121">
        <f t="shared" si="35"/>
        <v>0</v>
      </c>
      <c r="AN90" s="121">
        <f t="shared" si="36"/>
        <v>0</v>
      </c>
      <c r="AO90" s="121">
        <f t="shared" si="37"/>
        <v>0</v>
      </c>
      <c r="AP90" s="130">
        <f t="shared" si="38"/>
        <v>0</v>
      </c>
    </row>
    <row r="91" spans="2:42" x14ac:dyDescent="0.25">
      <c r="B91" s="199"/>
      <c r="C91" s="200"/>
      <c r="D91" s="201"/>
      <c r="E91" s="202"/>
      <c r="F91" s="175"/>
      <c r="G91" s="200"/>
      <c r="H91" s="201"/>
      <c r="I91" s="203"/>
      <c r="J91" s="117"/>
      <c r="K91" s="118"/>
      <c r="L91" s="118"/>
      <c r="M91" s="138"/>
      <c r="N91" s="136"/>
      <c r="O91" s="118"/>
      <c r="P91" s="118"/>
      <c r="Q91" s="118"/>
      <c r="R91" s="116"/>
      <c r="S91" s="117"/>
      <c r="T91" s="120"/>
      <c r="U91" s="120"/>
      <c r="V91" s="121">
        <f t="shared" si="20"/>
        <v>0</v>
      </c>
      <c r="W91" s="253"/>
      <c r="X91" s="255"/>
      <c r="Y91" s="129">
        <f t="shared" si="21"/>
        <v>0</v>
      </c>
      <c r="Z91" s="121">
        <f t="shared" si="22"/>
        <v>0</v>
      </c>
      <c r="AA91" s="121">
        <f t="shared" si="23"/>
        <v>0</v>
      </c>
      <c r="AB91" s="121">
        <f t="shared" si="24"/>
        <v>0</v>
      </c>
      <c r="AC91" s="121">
        <f t="shared" si="25"/>
        <v>0</v>
      </c>
      <c r="AD91" s="130">
        <f t="shared" si="26"/>
        <v>0</v>
      </c>
      <c r="AE91" s="129">
        <f t="shared" si="27"/>
        <v>0</v>
      </c>
      <c r="AF91" s="121">
        <f t="shared" si="28"/>
        <v>0</v>
      </c>
      <c r="AG91" s="121">
        <f t="shared" si="29"/>
        <v>0</v>
      </c>
      <c r="AH91" s="121">
        <f t="shared" si="30"/>
        <v>0</v>
      </c>
      <c r="AI91" s="121">
        <f t="shared" si="31"/>
        <v>0</v>
      </c>
      <c r="AJ91" s="130">
        <f t="shared" si="32"/>
        <v>0</v>
      </c>
      <c r="AK91" s="129">
        <f t="shared" si="33"/>
        <v>0</v>
      </c>
      <c r="AL91" s="121">
        <f t="shared" si="34"/>
        <v>0</v>
      </c>
      <c r="AM91" s="121">
        <f t="shared" si="35"/>
        <v>0</v>
      </c>
      <c r="AN91" s="121">
        <f t="shared" si="36"/>
        <v>0</v>
      </c>
      <c r="AO91" s="121">
        <f t="shared" si="37"/>
        <v>0</v>
      </c>
      <c r="AP91" s="130">
        <f t="shared" si="38"/>
        <v>0</v>
      </c>
    </row>
    <row r="92" spans="2:42" x14ac:dyDescent="0.25">
      <c r="B92" s="204"/>
      <c r="C92" s="200"/>
      <c r="D92" s="201"/>
      <c r="E92" s="202"/>
      <c r="F92" s="205"/>
      <c r="G92" s="200"/>
      <c r="H92" s="201"/>
      <c r="I92" s="203"/>
      <c r="J92" s="117"/>
      <c r="K92" s="118"/>
      <c r="L92" s="118"/>
      <c r="M92" s="138"/>
      <c r="N92" s="136"/>
      <c r="O92" s="118"/>
      <c r="P92" s="118"/>
      <c r="Q92" s="118"/>
      <c r="R92" s="116"/>
      <c r="S92" s="117"/>
      <c r="T92" s="119"/>
      <c r="U92" s="120"/>
      <c r="V92" s="121">
        <f t="shared" si="20"/>
        <v>0</v>
      </c>
      <c r="W92" s="253"/>
      <c r="X92" s="255"/>
      <c r="Y92" s="129">
        <f t="shared" si="21"/>
        <v>0</v>
      </c>
      <c r="Z92" s="121">
        <f t="shared" si="22"/>
        <v>0</v>
      </c>
      <c r="AA92" s="121">
        <f t="shared" si="23"/>
        <v>0</v>
      </c>
      <c r="AB92" s="121">
        <f t="shared" si="24"/>
        <v>0</v>
      </c>
      <c r="AC92" s="121">
        <f t="shared" si="25"/>
        <v>0</v>
      </c>
      <c r="AD92" s="130">
        <f t="shared" si="26"/>
        <v>0</v>
      </c>
      <c r="AE92" s="129">
        <f t="shared" si="27"/>
        <v>0</v>
      </c>
      <c r="AF92" s="121">
        <f t="shared" si="28"/>
        <v>0</v>
      </c>
      <c r="AG92" s="121">
        <f t="shared" si="29"/>
        <v>0</v>
      </c>
      <c r="AH92" s="121">
        <f t="shared" si="30"/>
        <v>0</v>
      </c>
      <c r="AI92" s="121">
        <f t="shared" si="31"/>
        <v>0</v>
      </c>
      <c r="AJ92" s="130">
        <f t="shared" si="32"/>
        <v>0</v>
      </c>
      <c r="AK92" s="129">
        <f t="shared" si="33"/>
        <v>0</v>
      </c>
      <c r="AL92" s="121">
        <f t="shared" si="34"/>
        <v>0</v>
      </c>
      <c r="AM92" s="121">
        <f t="shared" si="35"/>
        <v>0</v>
      </c>
      <c r="AN92" s="121">
        <f t="shared" si="36"/>
        <v>0</v>
      </c>
      <c r="AO92" s="121">
        <f t="shared" si="37"/>
        <v>0</v>
      </c>
      <c r="AP92" s="130">
        <f t="shared" si="38"/>
        <v>0</v>
      </c>
    </row>
    <row r="93" spans="2:42" x14ac:dyDescent="0.25">
      <c r="B93" s="199"/>
      <c r="C93" s="200"/>
      <c r="D93" s="201"/>
      <c r="E93" s="202"/>
      <c r="F93" s="175"/>
      <c r="G93" s="200"/>
      <c r="H93" s="201"/>
      <c r="I93" s="203"/>
      <c r="J93" s="117"/>
      <c r="K93" s="118"/>
      <c r="L93" s="118"/>
      <c r="M93" s="138"/>
      <c r="N93" s="136"/>
      <c r="O93" s="118"/>
      <c r="P93" s="118"/>
      <c r="Q93" s="118"/>
      <c r="R93" s="116"/>
      <c r="S93" s="117"/>
      <c r="T93" s="120"/>
      <c r="U93" s="120"/>
      <c r="V93" s="121">
        <f t="shared" si="20"/>
        <v>0</v>
      </c>
      <c r="W93" s="253"/>
      <c r="X93" s="255"/>
      <c r="Y93" s="129">
        <f t="shared" si="21"/>
        <v>0</v>
      </c>
      <c r="Z93" s="121">
        <f t="shared" si="22"/>
        <v>0</v>
      </c>
      <c r="AA93" s="121">
        <f t="shared" si="23"/>
        <v>0</v>
      </c>
      <c r="AB93" s="121">
        <f t="shared" si="24"/>
        <v>0</v>
      </c>
      <c r="AC93" s="121">
        <f t="shared" si="25"/>
        <v>0</v>
      </c>
      <c r="AD93" s="130">
        <f t="shared" si="26"/>
        <v>0</v>
      </c>
      <c r="AE93" s="129">
        <f t="shared" si="27"/>
        <v>0</v>
      </c>
      <c r="AF93" s="121">
        <f t="shared" si="28"/>
        <v>0</v>
      </c>
      <c r="AG93" s="121">
        <f t="shared" si="29"/>
        <v>0</v>
      </c>
      <c r="AH93" s="121">
        <f t="shared" si="30"/>
        <v>0</v>
      </c>
      <c r="AI93" s="121">
        <f t="shared" si="31"/>
        <v>0</v>
      </c>
      <c r="AJ93" s="130">
        <f t="shared" si="32"/>
        <v>0</v>
      </c>
      <c r="AK93" s="129">
        <f t="shared" si="33"/>
        <v>0</v>
      </c>
      <c r="AL93" s="121">
        <f t="shared" si="34"/>
        <v>0</v>
      </c>
      <c r="AM93" s="121">
        <f t="shared" si="35"/>
        <v>0</v>
      </c>
      <c r="AN93" s="121">
        <f t="shared" si="36"/>
        <v>0</v>
      </c>
      <c r="AO93" s="121">
        <f t="shared" si="37"/>
        <v>0</v>
      </c>
      <c r="AP93" s="130">
        <f t="shared" si="38"/>
        <v>0</v>
      </c>
    </row>
    <row r="94" spans="2:42" x14ac:dyDescent="0.25">
      <c r="B94" s="199"/>
      <c r="C94" s="200"/>
      <c r="D94" s="201"/>
      <c r="E94" s="202"/>
      <c r="F94" s="175"/>
      <c r="G94" s="200"/>
      <c r="H94" s="201"/>
      <c r="I94" s="203"/>
      <c r="J94" s="117"/>
      <c r="K94" s="118"/>
      <c r="L94" s="118"/>
      <c r="M94" s="138"/>
      <c r="N94" s="136"/>
      <c r="O94" s="118"/>
      <c r="P94" s="118"/>
      <c r="Q94" s="118"/>
      <c r="R94" s="116"/>
      <c r="S94" s="117"/>
      <c r="T94" s="120"/>
      <c r="U94" s="120"/>
      <c r="V94" s="121">
        <f t="shared" si="20"/>
        <v>0</v>
      </c>
      <c r="W94" s="253"/>
      <c r="X94" s="255"/>
      <c r="Y94" s="129">
        <f t="shared" si="21"/>
        <v>0</v>
      </c>
      <c r="Z94" s="121">
        <f t="shared" si="22"/>
        <v>0</v>
      </c>
      <c r="AA94" s="121">
        <f t="shared" si="23"/>
        <v>0</v>
      </c>
      <c r="AB94" s="121">
        <f t="shared" si="24"/>
        <v>0</v>
      </c>
      <c r="AC94" s="121">
        <f t="shared" si="25"/>
        <v>0</v>
      </c>
      <c r="AD94" s="130">
        <f t="shared" si="26"/>
        <v>0</v>
      </c>
      <c r="AE94" s="129">
        <f t="shared" si="27"/>
        <v>0</v>
      </c>
      <c r="AF94" s="121">
        <f t="shared" si="28"/>
        <v>0</v>
      </c>
      <c r="AG94" s="121">
        <f t="shared" si="29"/>
        <v>0</v>
      </c>
      <c r="AH94" s="121">
        <f t="shared" si="30"/>
        <v>0</v>
      </c>
      <c r="AI94" s="121">
        <f t="shared" si="31"/>
        <v>0</v>
      </c>
      <c r="AJ94" s="130">
        <f t="shared" si="32"/>
        <v>0</v>
      </c>
      <c r="AK94" s="129">
        <f t="shared" si="33"/>
        <v>0</v>
      </c>
      <c r="AL94" s="121">
        <f t="shared" si="34"/>
        <v>0</v>
      </c>
      <c r="AM94" s="121">
        <f t="shared" si="35"/>
        <v>0</v>
      </c>
      <c r="AN94" s="121">
        <f t="shared" si="36"/>
        <v>0</v>
      </c>
      <c r="AO94" s="121">
        <f t="shared" si="37"/>
        <v>0</v>
      </c>
      <c r="AP94" s="130">
        <f t="shared" si="38"/>
        <v>0</v>
      </c>
    </row>
    <row r="95" spans="2:42" x14ac:dyDescent="0.25">
      <c r="B95" s="199"/>
      <c r="C95" s="200"/>
      <c r="D95" s="201"/>
      <c r="E95" s="202"/>
      <c r="F95" s="175"/>
      <c r="G95" s="200"/>
      <c r="H95" s="201"/>
      <c r="I95" s="203"/>
      <c r="J95" s="117"/>
      <c r="K95" s="118"/>
      <c r="L95" s="118"/>
      <c r="M95" s="138"/>
      <c r="N95" s="136"/>
      <c r="O95" s="118"/>
      <c r="P95" s="118"/>
      <c r="Q95" s="118"/>
      <c r="R95" s="116"/>
      <c r="S95" s="117"/>
      <c r="T95" s="120"/>
      <c r="U95" s="120"/>
      <c r="V95" s="121">
        <f t="shared" si="20"/>
        <v>0</v>
      </c>
      <c r="W95" s="253"/>
      <c r="X95" s="255"/>
      <c r="Y95" s="129">
        <f t="shared" si="21"/>
        <v>0</v>
      </c>
      <c r="Z95" s="121">
        <f t="shared" si="22"/>
        <v>0</v>
      </c>
      <c r="AA95" s="121">
        <f t="shared" si="23"/>
        <v>0</v>
      </c>
      <c r="AB95" s="121">
        <f t="shared" si="24"/>
        <v>0</v>
      </c>
      <c r="AC95" s="121">
        <f t="shared" si="25"/>
        <v>0</v>
      </c>
      <c r="AD95" s="130">
        <f t="shared" si="26"/>
        <v>0</v>
      </c>
      <c r="AE95" s="129">
        <f t="shared" si="27"/>
        <v>0</v>
      </c>
      <c r="AF95" s="121">
        <f t="shared" si="28"/>
        <v>0</v>
      </c>
      <c r="AG95" s="121">
        <f t="shared" si="29"/>
        <v>0</v>
      </c>
      <c r="AH95" s="121">
        <f t="shared" si="30"/>
        <v>0</v>
      </c>
      <c r="AI95" s="121">
        <f t="shared" si="31"/>
        <v>0</v>
      </c>
      <c r="AJ95" s="130">
        <f t="shared" si="32"/>
        <v>0</v>
      </c>
      <c r="AK95" s="129">
        <f t="shared" si="33"/>
        <v>0</v>
      </c>
      <c r="AL95" s="121">
        <f t="shared" si="34"/>
        <v>0</v>
      </c>
      <c r="AM95" s="121">
        <f t="shared" si="35"/>
        <v>0</v>
      </c>
      <c r="AN95" s="121">
        <f t="shared" si="36"/>
        <v>0</v>
      </c>
      <c r="AO95" s="121">
        <f t="shared" si="37"/>
        <v>0</v>
      </c>
      <c r="AP95" s="130">
        <f t="shared" si="38"/>
        <v>0</v>
      </c>
    </row>
    <row r="96" spans="2:42" x14ac:dyDescent="0.25">
      <c r="B96" s="199"/>
      <c r="C96" s="200"/>
      <c r="D96" s="201"/>
      <c r="E96" s="202"/>
      <c r="F96" s="175"/>
      <c r="G96" s="200"/>
      <c r="H96" s="201"/>
      <c r="I96" s="203"/>
      <c r="J96" s="117"/>
      <c r="K96" s="118"/>
      <c r="L96" s="118"/>
      <c r="M96" s="138"/>
      <c r="N96" s="136"/>
      <c r="O96" s="118"/>
      <c r="P96" s="118"/>
      <c r="Q96" s="118"/>
      <c r="R96" s="116"/>
      <c r="S96" s="117"/>
      <c r="T96" s="120"/>
      <c r="U96" s="120"/>
      <c r="V96" s="121">
        <f t="shared" si="20"/>
        <v>0</v>
      </c>
      <c r="W96" s="253"/>
      <c r="X96" s="255"/>
      <c r="Y96" s="129">
        <f t="shared" si="21"/>
        <v>0</v>
      </c>
      <c r="Z96" s="121">
        <f t="shared" si="22"/>
        <v>0</v>
      </c>
      <c r="AA96" s="121">
        <f t="shared" si="23"/>
        <v>0</v>
      </c>
      <c r="AB96" s="121">
        <f t="shared" si="24"/>
        <v>0</v>
      </c>
      <c r="AC96" s="121">
        <f t="shared" si="25"/>
        <v>0</v>
      </c>
      <c r="AD96" s="130">
        <f t="shared" si="26"/>
        <v>0</v>
      </c>
      <c r="AE96" s="129">
        <f t="shared" si="27"/>
        <v>0</v>
      </c>
      <c r="AF96" s="121">
        <f t="shared" si="28"/>
        <v>0</v>
      </c>
      <c r="AG96" s="121">
        <f t="shared" si="29"/>
        <v>0</v>
      </c>
      <c r="AH96" s="121">
        <f t="shared" si="30"/>
        <v>0</v>
      </c>
      <c r="AI96" s="121">
        <f t="shared" si="31"/>
        <v>0</v>
      </c>
      <c r="AJ96" s="130">
        <f t="shared" si="32"/>
        <v>0</v>
      </c>
      <c r="AK96" s="129">
        <f t="shared" si="33"/>
        <v>0</v>
      </c>
      <c r="AL96" s="121">
        <f t="shared" si="34"/>
        <v>0</v>
      </c>
      <c r="AM96" s="121">
        <f t="shared" si="35"/>
        <v>0</v>
      </c>
      <c r="AN96" s="121">
        <f t="shared" si="36"/>
        <v>0</v>
      </c>
      <c r="AO96" s="121">
        <f t="shared" si="37"/>
        <v>0</v>
      </c>
      <c r="AP96" s="130">
        <f t="shared" si="38"/>
        <v>0</v>
      </c>
    </row>
    <row r="97" spans="2:42" x14ac:dyDescent="0.25">
      <c r="B97" s="199"/>
      <c r="C97" s="200"/>
      <c r="D97" s="201"/>
      <c r="E97" s="202"/>
      <c r="F97" s="175"/>
      <c r="G97" s="200"/>
      <c r="H97" s="201"/>
      <c r="I97" s="203"/>
      <c r="J97" s="117"/>
      <c r="K97" s="118"/>
      <c r="L97" s="118"/>
      <c r="M97" s="138"/>
      <c r="N97" s="136"/>
      <c r="O97" s="118"/>
      <c r="P97" s="118"/>
      <c r="Q97" s="118"/>
      <c r="R97" s="116"/>
      <c r="S97" s="117"/>
      <c r="T97" s="120"/>
      <c r="U97" s="120"/>
      <c r="V97" s="121">
        <f t="shared" si="20"/>
        <v>0</v>
      </c>
      <c r="W97" s="253"/>
      <c r="X97" s="255"/>
      <c r="Y97" s="129">
        <f t="shared" si="21"/>
        <v>0</v>
      </c>
      <c r="Z97" s="121">
        <f t="shared" si="22"/>
        <v>0</v>
      </c>
      <c r="AA97" s="121">
        <f t="shared" si="23"/>
        <v>0</v>
      </c>
      <c r="AB97" s="121">
        <f t="shared" si="24"/>
        <v>0</v>
      </c>
      <c r="AC97" s="121">
        <f t="shared" si="25"/>
        <v>0</v>
      </c>
      <c r="AD97" s="130">
        <f t="shared" si="26"/>
        <v>0</v>
      </c>
      <c r="AE97" s="129">
        <f t="shared" si="27"/>
        <v>0</v>
      </c>
      <c r="AF97" s="121">
        <f t="shared" si="28"/>
        <v>0</v>
      </c>
      <c r="AG97" s="121">
        <f t="shared" si="29"/>
        <v>0</v>
      </c>
      <c r="AH97" s="121">
        <f t="shared" si="30"/>
        <v>0</v>
      </c>
      <c r="AI97" s="121">
        <f t="shared" si="31"/>
        <v>0</v>
      </c>
      <c r="AJ97" s="130">
        <f t="shared" si="32"/>
        <v>0</v>
      </c>
      <c r="AK97" s="129">
        <f t="shared" si="33"/>
        <v>0</v>
      </c>
      <c r="AL97" s="121">
        <f t="shared" si="34"/>
        <v>0</v>
      </c>
      <c r="AM97" s="121">
        <f t="shared" si="35"/>
        <v>0</v>
      </c>
      <c r="AN97" s="121">
        <f t="shared" si="36"/>
        <v>0</v>
      </c>
      <c r="AO97" s="121">
        <f t="shared" si="37"/>
        <v>0</v>
      </c>
      <c r="AP97" s="130">
        <f t="shared" si="38"/>
        <v>0</v>
      </c>
    </row>
    <row r="98" spans="2:42" ht="15.75" thickBot="1" x14ac:dyDescent="0.3">
      <c r="B98" s="206"/>
      <c r="C98" s="207"/>
      <c r="D98" s="208"/>
      <c r="E98" s="209"/>
      <c r="F98" s="210"/>
      <c r="G98" s="207"/>
      <c r="H98" s="208"/>
      <c r="I98" s="211"/>
      <c r="J98" s="123"/>
      <c r="K98" s="124"/>
      <c r="L98" s="124"/>
      <c r="M98" s="139"/>
      <c r="N98" s="137"/>
      <c r="O98" s="124"/>
      <c r="P98" s="124"/>
      <c r="Q98" s="124"/>
      <c r="R98" s="122"/>
      <c r="S98" s="123"/>
      <c r="T98" s="125"/>
      <c r="U98" s="125"/>
      <c r="V98" s="126">
        <f t="shared" si="20"/>
        <v>0</v>
      </c>
      <c r="W98" s="254"/>
      <c r="X98" s="256"/>
      <c r="Y98" s="131">
        <f t="shared" si="21"/>
        <v>0</v>
      </c>
      <c r="Z98" s="126">
        <f t="shared" si="22"/>
        <v>0</v>
      </c>
      <c r="AA98" s="126">
        <f t="shared" si="23"/>
        <v>0</v>
      </c>
      <c r="AB98" s="126">
        <f t="shared" si="24"/>
        <v>0</v>
      </c>
      <c r="AC98" s="126">
        <f t="shared" si="25"/>
        <v>0</v>
      </c>
      <c r="AD98" s="132">
        <f t="shared" si="26"/>
        <v>0</v>
      </c>
      <c r="AE98" s="131">
        <f t="shared" si="27"/>
        <v>0</v>
      </c>
      <c r="AF98" s="126">
        <f t="shared" si="28"/>
        <v>0</v>
      </c>
      <c r="AG98" s="126">
        <f t="shared" si="29"/>
        <v>0</v>
      </c>
      <c r="AH98" s="126">
        <f t="shared" si="30"/>
        <v>0</v>
      </c>
      <c r="AI98" s="126">
        <f t="shared" si="31"/>
        <v>0</v>
      </c>
      <c r="AJ98" s="132">
        <f t="shared" si="32"/>
        <v>0</v>
      </c>
      <c r="AK98" s="131">
        <f t="shared" si="33"/>
        <v>0</v>
      </c>
      <c r="AL98" s="126">
        <f t="shared" si="34"/>
        <v>0</v>
      </c>
      <c r="AM98" s="126">
        <f t="shared" si="35"/>
        <v>0</v>
      </c>
      <c r="AN98" s="126">
        <f t="shared" si="36"/>
        <v>0</v>
      </c>
      <c r="AO98" s="126">
        <f t="shared" si="37"/>
        <v>0</v>
      </c>
      <c r="AP98" s="132">
        <f t="shared" si="38"/>
        <v>0</v>
      </c>
    </row>
  </sheetData>
  <sheetProtection formatCells="0" formatRows="0" insertColumns="0" insertRows="0" insertHyperlinks="0" sort="0" pivotTables="0"/>
  <mergeCells count="3">
    <mergeCell ref="C18:E18"/>
    <mergeCell ref="G18:I18"/>
    <mergeCell ref="S17:X17"/>
  </mergeCells>
  <conditionalFormatting sqref="C13:C15">
    <cfRule type="containsBlanks" dxfId="7" priority="3">
      <formula>LEN(TRIM(C13))=0</formula>
    </cfRule>
  </conditionalFormatting>
  <conditionalFormatting sqref="W19:W98">
    <cfRule type="containsText" dxfId="6" priority="1" operator="containsText" text="No">
      <formula>NOT(ISERROR(SEARCH("No",W19)))</formula>
    </cfRule>
    <cfRule type="cellIs" dxfId="5" priority="2" operator="equal">
      <formula>"""No"""</formula>
    </cfRule>
  </conditionalFormatting>
  <dataValidations count="1">
    <dataValidation type="list" allowBlank="1" showInputMessage="1" showErrorMessage="1" sqref="W19:W98" xr:uid="{2DB75D41-EA82-417D-85B1-D19333EFCA57}">
      <formula1>"Yes,No"</formula1>
    </dataValidation>
  </dataValidations>
  <printOptions horizontalCentered="1"/>
  <pageMargins left="0.7" right="0.7" top="0.75" bottom="0.75" header="0.3" footer="0.3"/>
  <pageSetup scale="34" fitToWidth="2" orientation="landscape" r:id="rId1"/>
  <colBreaks count="1" manualBreakCount="1">
    <brk id="24" max="1048575" man="1"/>
  </colBreaks>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6B0B08-53AC-4B6D-9BBF-2616F088390E}">
  <sheetPr>
    <pageSetUpPr fitToPage="1"/>
  </sheetPr>
  <dimension ref="B1:O27"/>
  <sheetViews>
    <sheetView showGridLines="0" zoomScale="90" zoomScaleNormal="90" workbookViewId="0">
      <selection activeCell="P7" sqref="P7"/>
    </sheetView>
  </sheetViews>
  <sheetFormatPr defaultColWidth="8.85546875" defaultRowHeight="15" x14ac:dyDescent="0.25"/>
  <cols>
    <col min="1" max="1" width="0.7109375" style="82" customWidth="1"/>
    <col min="2" max="2" width="17.7109375" style="82" customWidth="1"/>
    <col min="3" max="3" width="14.140625" style="82" customWidth="1"/>
    <col min="4" max="6" width="16.42578125" style="82" customWidth="1"/>
    <col min="7" max="8" width="16.42578125" style="164" customWidth="1"/>
    <col min="9" max="9" width="16.42578125" style="82" customWidth="1"/>
    <col min="10" max="10" width="16.42578125" style="165" customWidth="1"/>
    <col min="11" max="12" width="16.42578125" style="82" customWidth="1"/>
    <col min="13" max="13" width="16.42578125" style="165" customWidth="1"/>
    <col min="14" max="15" width="16.42578125" style="82" customWidth="1"/>
    <col min="16" max="16" width="14.42578125" style="82" customWidth="1"/>
    <col min="17" max="17" width="64.85546875" style="82" customWidth="1"/>
    <col min="18" max="16384" width="8.85546875" style="82"/>
  </cols>
  <sheetData>
    <row r="1" spans="2:15" ht="22.5" x14ac:dyDescent="0.25">
      <c r="B1" s="83" t="s">
        <v>193</v>
      </c>
      <c r="C1" s="83"/>
      <c r="D1" s="84"/>
      <c r="E1" s="84"/>
      <c r="F1" s="84"/>
    </row>
    <row r="2" spans="2:15" ht="14.45" customHeight="1" x14ac:dyDescent="0.25">
      <c r="B2" s="113"/>
      <c r="C2" s="113"/>
      <c r="D2" s="85"/>
      <c r="E2" s="85"/>
      <c r="F2" s="166"/>
      <c r="G2" s="166"/>
      <c r="H2" s="82"/>
      <c r="I2" s="165"/>
      <c r="J2" s="82"/>
      <c r="L2" s="165"/>
      <c r="M2" s="82"/>
    </row>
    <row r="3" spans="2:15" x14ac:dyDescent="0.25">
      <c r="B3" s="24" t="s">
        <v>1</v>
      </c>
      <c r="C3" s="111"/>
      <c r="D3" s="337"/>
      <c r="F3" s="141" t="s">
        <v>2</v>
      </c>
      <c r="G3" s="82"/>
      <c r="H3" s="113"/>
      <c r="I3" s="165"/>
      <c r="J3" s="82"/>
      <c r="L3" s="165"/>
      <c r="M3" s="82"/>
    </row>
    <row r="4" spans="2:15" x14ac:dyDescent="0.25">
      <c r="B4" s="87" t="s">
        <v>3</v>
      </c>
      <c r="C4" s="114"/>
      <c r="D4" s="160"/>
      <c r="F4" s="141" t="s">
        <v>194</v>
      </c>
      <c r="G4" s="82"/>
      <c r="H4" s="113"/>
      <c r="I4" s="165"/>
      <c r="J4" s="82"/>
      <c r="L4" s="165"/>
      <c r="M4" s="82"/>
    </row>
    <row r="5" spans="2:15" x14ac:dyDescent="0.25">
      <c r="B5" s="24" t="s">
        <v>5</v>
      </c>
      <c r="C5" s="161"/>
      <c r="D5" s="162"/>
      <c r="F5" s="141" t="s">
        <v>10</v>
      </c>
      <c r="G5" s="82"/>
      <c r="H5" s="113"/>
      <c r="I5" s="165"/>
      <c r="J5" s="82"/>
      <c r="L5" s="165"/>
      <c r="M5" s="82"/>
    </row>
    <row r="6" spans="2:15" x14ac:dyDescent="0.25">
      <c r="B6" s="148" t="s">
        <v>7</v>
      </c>
      <c r="C6" s="162"/>
      <c r="D6" s="162"/>
      <c r="G6" s="82"/>
      <c r="H6" s="148"/>
      <c r="I6" s="165"/>
      <c r="J6" s="82"/>
      <c r="L6" s="165"/>
      <c r="M6" s="82"/>
    </row>
    <row r="7" spans="2:15" x14ac:dyDescent="0.25">
      <c r="B7" s="148" t="s">
        <v>9</v>
      </c>
      <c r="C7" s="162"/>
      <c r="D7" s="162"/>
      <c r="F7" s="141"/>
      <c r="G7" s="82"/>
      <c r="H7" s="148"/>
      <c r="I7" s="165"/>
      <c r="J7" s="82"/>
      <c r="L7" s="165"/>
      <c r="M7" s="82"/>
    </row>
    <row r="8" spans="2:15" x14ac:dyDescent="0.25">
      <c r="B8" s="148"/>
      <c r="F8" s="141"/>
      <c r="G8" s="148"/>
      <c r="H8" s="165"/>
      <c r="J8" s="82"/>
      <c r="K8" s="165"/>
      <c r="M8" s="82"/>
    </row>
    <row r="9" spans="2:15" s="96" customFormat="1" x14ac:dyDescent="0.25">
      <c r="F9" s="141"/>
      <c r="H9" s="168"/>
      <c r="K9" s="168"/>
    </row>
    <row r="10" spans="2:15" s="96" customFormat="1" ht="15.75" x14ac:dyDescent="0.25">
      <c r="B10" s="350" t="s">
        <v>195</v>
      </c>
      <c r="C10" s="338"/>
      <c r="F10" s="167"/>
      <c r="H10" s="339"/>
      <c r="I10" s="339"/>
      <c r="J10" s="339"/>
      <c r="K10" s="339"/>
    </row>
    <row r="11" spans="2:15" ht="38.25" customHeight="1" x14ac:dyDescent="0.25">
      <c r="B11" s="598" t="s">
        <v>196</v>
      </c>
      <c r="C11" s="599"/>
      <c r="D11" s="340" t="s">
        <v>197</v>
      </c>
      <c r="E11" s="258" t="s">
        <v>198</v>
      </c>
      <c r="F11" s="259" t="s">
        <v>199</v>
      </c>
      <c r="G11" s="151" t="s">
        <v>200</v>
      </c>
      <c r="H11" s="149" t="s">
        <v>201</v>
      </c>
      <c r="I11" s="214" t="s">
        <v>202</v>
      </c>
      <c r="J11" s="149" t="s">
        <v>203</v>
      </c>
      <c r="K11" s="149" t="s">
        <v>204</v>
      </c>
      <c r="L11" s="214" t="s">
        <v>205</v>
      </c>
      <c r="M11" s="214" t="s">
        <v>206</v>
      </c>
      <c r="N11" s="214" t="s">
        <v>207</v>
      </c>
      <c r="O11" s="214" t="s">
        <v>208</v>
      </c>
    </row>
    <row r="12" spans="2:15" ht="30.75" customHeight="1" x14ac:dyDescent="0.25">
      <c r="B12" s="601" t="s">
        <v>209</v>
      </c>
      <c r="C12" s="602"/>
      <c r="D12" s="121">
        <v>15</v>
      </c>
      <c r="E12" s="170"/>
      <c r="F12" s="170"/>
      <c r="G12" s="376"/>
      <c r="H12" s="377"/>
      <c r="I12" s="121">
        <f>SUM(G12:H12)</f>
        <v>0</v>
      </c>
      <c r="J12" s="376"/>
      <c r="K12" s="376"/>
      <c r="L12" s="121">
        <f>J12+K12</f>
        <v>0</v>
      </c>
      <c r="M12" s="121">
        <f>I12+L12</f>
        <v>0</v>
      </c>
      <c r="N12" s="121">
        <f>(E12*F12*M12)</f>
        <v>0</v>
      </c>
      <c r="O12" s="121">
        <f>IF(G12&gt;D12,(D12*12*F12)+(12*F12*H12),(12*F12*(I12)))</f>
        <v>0</v>
      </c>
    </row>
    <row r="13" spans="2:15" x14ac:dyDescent="0.25">
      <c r="F13" s="164"/>
      <c r="H13" s="82"/>
      <c r="I13" s="165"/>
      <c r="J13" s="82"/>
      <c r="K13" s="341"/>
      <c r="M13" s="82"/>
    </row>
    <row r="14" spans="2:15" s="96" customFormat="1" ht="15.75" x14ac:dyDescent="0.25">
      <c r="B14" s="350" t="s">
        <v>210</v>
      </c>
      <c r="C14" s="338"/>
      <c r="F14" s="167"/>
      <c r="H14" s="339"/>
      <c r="I14" s="339"/>
      <c r="J14" s="339"/>
      <c r="K14" s="339"/>
      <c r="O14" s="82"/>
    </row>
    <row r="15" spans="2:15" ht="38.25" customHeight="1" x14ac:dyDescent="0.25">
      <c r="B15" s="598" t="s">
        <v>196</v>
      </c>
      <c r="C15" s="599"/>
      <c r="D15" s="340" t="s">
        <v>211</v>
      </c>
      <c r="E15" s="259" t="s">
        <v>199</v>
      </c>
      <c r="F15" s="342" t="s">
        <v>212</v>
      </c>
      <c r="G15" s="151" t="s">
        <v>213</v>
      </c>
      <c r="H15" s="149" t="s">
        <v>214</v>
      </c>
      <c r="I15" s="149" t="s">
        <v>215</v>
      </c>
      <c r="J15" s="149" t="s">
        <v>201</v>
      </c>
      <c r="K15" s="214" t="s">
        <v>216</v>
      </c>
      <c r="L15" s="214" t="s">
        <v>217</v>
      </c>
      <c r="M15" s="214" t="s">
        <v>218</v>
      </c>
    </row>
    <row r="16" spans="2:15" ht="30.75" customHeight="1" x14ac:dyDescent="0.25">
      <c r="B16" s="601" t="s">
        <v>219</v>
      </c>
      <c r="C16" s="602"/>
      <c r="D16" s="121">
        <v>90</v>
      </c>
      <c r="E16" s="170"/>
      <c r="F16" s="383"/>
      <c r="G16" s="376"/>
      <c r="H16" s="376"/>
      <c r="I16" s="376"/>
      <c r="J16" s="377"/>
      <c r="K16" s="121">
        <f>SUM(G16:J16)</f>
        <v>0</v>
      </c>
      <c r="L16" s="121">
        <f>E16*K16</f>
        <v>0</v>
      </c>
      <c r="M16" s="121">
        <f>IF((G16+H16+I16)&gt;D16,((D16+J16)*E16),(K16*E16))</f>
        <v>0</v>
      </c>
    </row>
    <row r="17" spans="2:15" x14ac:dyDescent="0.25">
      <c r="G17" s="165"/>
      <c r="H17" s="82"/>
      <c r="M17" s="82"/>
    </row>
    <row r="18" spans="2:15" ht="15.75" x14ac:dyDescent="0.25">
      <c r="B18" s="350" t="s">
        <v>220</v>
      </c>
      <c r="M18" s="82"/>
    </row>
    <row r="19" spans="2:15" s="145" customFormat="1" ht="38.25" customHeight="1" x14ac:dyDescent="0.25">
      <c r="B19" s="345" t="s">
        <v>221</v>
      </c>
      <c r="C19" s="345" t="s">
        <v>222</v>
      </c>
      <c r="D19" s="345" t="s">
        <v>223</v>
      </c>
      <c r="E19" s="345" t="s">
        <v>224</v>
      </c>
      <c r="F19" s="346" t="s">
        <v>225</v>
      </c>
      <c r="G19" s="345" t="s">
        <v>226</v>
      </c>
      <c r="H19" s="345" t="s">
        <v>227</v>
      </c>
      <c r="I19" s="345" t="s">
        <v>228</v>
      </c>
      <c r="J19" s="345" t="s">
        <v>229</v>
      </c>
      <c r="L19" s="600" t="s">
        <v>217</v>
      </c>
      <c r="M19" s="600"/>
      <c r="N19" s="600"/>
      <c r="O19" s="541">
        <f>N12+L16</f>
        <v>0</v>
      </c>
    </row>
    <row r="20" spans="2:15" s="145" customFormat="1" ht="38.25" customHeight="1" x14ac:dyDescent="0.25">
      <c r="B20" s="347"/>
      <c r="C20" s="347"/>
      <c r="D20" s="348"/>
      <c r="E20" s="347">
        <f>IF(B20=0, MAX(10, ROUNDUP(C20 * D20 * 20 / 100, -1)), IF(C20=0, MAX(10, ROUNDUP(B20 * D20 * 5.5 / 1000, -1)), IF(B20 &gt; 0, MAX(10, ROUNDUP(B20 * D20* 5.5 / 1000, 1)), MAX(10, ROUNDUP(C20 * D20 * 20 / 100, 1)))))</f>
        <v>10</v>
      </c>
      <c r="F20" s="349">
        <f>E20*630</f>
        <v>6300</v>
      </c>
      <c r="G20" s="349">
        <f t="shared" ref="G20" si="0">F20/3</f>
        <v>2100</v>
      </c>
      <c r="H20" s="349">
        <f t="shared" ref="H20" si="1">F20*0.45</f>
        <v>2835</v>
      </c>
      <c r="I20" s="349">
        <f t="shared" ref="I20" si="2">G20*D20</f>
        <v>0</v>
      </c>
      <c r="J20" s="349">
        <f>F20</f>
        <v>6300</v>
      </c>
      <c r="L20" s="600" t="s">
        <v>230</v>
      </c>
      <c r="M20" s="600"/>
      <c r="N20" s="600"/>
      <c r="O20" s="541">
        <f>O12+M16</f>
        <v>0</v>
      </c>
    </row>
    <row r="21" spans="2:15" s="145" customFormat="1" ht="38.25" customHeight="1" x14ac:dyDescent="0.25">
      <c r="J21" s="351"/>
      <c r="L21" s="600" t="s">
        <v>231</v>
      </c>
      <c r="M21" s="600"/>
      <c r="N21" s="600"/>
      <c r="O21" s="542" t="str">
        <f>IF(O20&gt;H20,"YES","NO")</f>
        <v>NO</v>
      </c>
    </row>
    <row r="22" spans="2:15" s="145" customFormat="1" ht="38.25" customHeight="1" x14ac:dyDescent="0.25">
      <c r="F22" s="351"/>
      <c r="I22" s="351"/>
      <c r="L22" s="600" t="s">
        <v>232</v>
      </c>
      <c r="M22" s="600"/>
      <c r="N22" s="600"/>
      <c r="O22" s="542" t="str">
        <f>IF(O20&gt;J20,"YES","NO")</f>
        <v>NO</v>
      </c>
    </row>
    <row r="23" spans="2:15" x14ac:dyDescent="0.25">
      <c r="G23" s="165"/>
      <c r="H23" s="82"/>
      <c r="K23" s="343"/>
      <c r="L23" s="344"/>
      <c r="M23" s="344"/>
    </row>
    <row r="25" spans="2:15" x14ac:dyDescent="0.25">
      <c r="G25" s="82"/>
      <c r="H25" s="82"/>
      <c r="J25" s="82"/>
    </row>
    <row r="26" spans="2:15" ht="38.25" customHeight="1" x14ac:dyDescent="0.25">
      <c r="G26" s="82"/>
      <c r="H26" s="82"/>
      <c r="J26" s="82"/>
      <c r="K26" s="165"/>
      <c r="M26" s="82"/>
    </row>
    <row r="27" spans="2:15" ht="30.75" customHeight="1" x14ac:dyDescent="0.25">
      <c r="G27" s="82"/>
      <c r="H27" s="82"/>
      <c r="J27" s="82"/>
      <c r="K27" s="165"/>
      <c r="M27" s="82"/>
    </row>
  </sheetData>
  <sheetProtection formatCells="0" formatColumns="0" formatRows="0" insertColumns="0" insertRows="0" insertHyperlinks="0" sort="0" pivotTables="0"/>
  <mergeCells count="8">
    <mergeCell ref="B11:C11"/>
    <mergeCell ref="L19:N19"/>
    <mergeCell ref="L20:N20"/>
    <mergeCell ref="L21:N21"/>
    <mergeCell ref="L22:N22"/>
    <mergeCell ref="B15:C15"/>
    <mergeCell ref="B12:C12"/>
    <mergeCell ref="B16:C16"/>
  </mergeCells>
  <conditionalFormatting sqref="C5:C7">
    <cfRule type="containsBlanks" dxfId="4" priority="10">
      <formula>LEN(TRIM(C5))=0</formula>
    </cfRule>
  </conditionalFormatting>
  <conditionalFormatting sqref="G12:H12 J12:K12">
    <cfRule type="expression" dxfId="3" priority="7">
      <formula>#REF!&gt;15</formula>
    </cfRule>
  </conditionalFormatting>
  <conditionalFormatting sqref="G16:J16">
    <cfRule type="expression" dxfId="2" priority="4">
      <formula>#REF!&gt;15</formula>
    </cfRule>
  </conditionalFormatting>
  <dataValidations count="2">
    <dataValidation type="list" allowBlank="1" showInputMessage="1" showErrorMessage="1" sqref="B16" xr:uid="{85392398-75DE-4BDA-AF64-80893AD2DEDD}">
      <formula1>"Wi-Fi Hotspot for Off-Premises Use"</formula1>
    </dataValidation>
    <dataValidation type="list" allowBlank="1" showInputMessage="1" showErrorMessage="1" sqref="B12" xr:uid="{4A244027-A28F-476C-92DE-A49696B278CA}">
      <formula1>"Wireless Internet Service for Off-Premises Use"</formula1>
    </dataValidation>
  </dataValidations>
  <printOptions horizontalCentered="1"/>
  <pageMargins left="0.7" right="0.7" top="0.75" bottom="0.75" header="0.3" footer="0.3"/>
  <pageSetup scale="53" orientation="landscape" r:id="rId1"/>
  <ignoredErrors>
    <ignoredError sqref="I12" formulaRange="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F7FEAA-73D7-432D-93AD-B1F7D47FC2D9}">
  <sheetPr>
    <pageSetUpPr fitToPage="1"/>
  </sheetPr>
  <dimension ref="B1:N35"/>
  <sheetViews>
    <sheetView showGridLines="0" zoomScale="90" zoomScaleNormal="90" workbookViewId="0">
      <selection activeCell="B19" sqref="B19:C19"/>
    </sheetView>
  </sheetViews>
  <sheetFormatPr defaultColWidth="8.85546875" defaultRowHeight="15" x14ac:dyDescent="0.25"/>
  <cols>
    <col min="1" max="1" width="0.7109375" style="82" customWidth="1"/>
    <col min="2" max="2" width="17.7109375" style="82" customWidth="1"/>
    <col min="3" max="3" width="14.140625" style="82" customWidth="1"/>
    <col min="4" max="4" width="26.7109375" style="82" bestFit="1" customWidth="1"/>
    <col min="5" max="6" width="16.42578125" style="82" customWidth="1"/>
    <col min="7" max="8" width="16.42578125" style="164" customWidth="1"/>
    <col min="9" max="9" width="16.42578125" style="82" customWidth="1"/>
    <col min="10" max="10" width="16.42578125" style="165" customWidth="1"/>
    <col min="11" max="12" width="16.42578125" style="82" customWidth="1"/>
    <col min="13" max="13" width="16.42578125" style="165" customWidth="1"/>
    <col min="14" max="14" width="16.42578125" style="82" customWidth="1"/>
    <col min="15" max="16" width="14.42578125" style="82" customWidth="1"/>
    <col min="17" max="17" width="64.85546875" style="82" customWidth="1"/>
    <col min="18" max="16384" width="8.85546875" style="82"/>
  </cols>
  <sheetData>
    <row r="1" spans="2:14" ht="22.5" x14ac:dyDescent="0.25">
      <c r="B1" s="83" t="s">
        <v>233</v>
      </c>
      <c r="C1" s="83"/>
      <c r="D1" s="84"/>
      <c r="E1" s="84"/>
      <c r="F1" s="84"/>
    </row>
    <row r="2" spans="2:14" ht="14.45" customHeight="1" x14ac:dyDescent="0.25">
      <c r="B2" s="113"/>
      <c r="C2" s="113"/>
      <c r="D2" s="85"/>
      <c r="E2" s="85"/>
      <c r="F2" s="166"/>
      <c r="G2" s="166"/>
      <c r="H2" s="82"/>
      <c r="I2" s="165"/>
      <c r="J2" s="82"/>
      <c r="L2" s="165"/>
      <c r="M2" s="82"/>
    </row>
    <row r="3" spans="2:14" x14ac:dyDescent="0.25">
      <c r="B3" s="24" t="s">
        <v>1</v>
      </c>
      <c r="C3" s="111"/>
      <c r="D3" s="337"/>
      <c r="F3" s="141" t="s">
        <v>2</v>
      </c>
      <c r="G3" s="82"/>
      <c r="H3" s="113"/>
      <c r="I3" s="165"/>
      <c r="J3" s="82"/>
      <c r="L3" s="165"/>
      <c r="M3" s="82"/>
    </row>
    <row r="4" spans="2:14" x14ac:dyDescent="0.25">
      <c r="B4" s="87" t="s">
        <v>3</v>
      </c>
      <c r="C4" s="114"/>
      <c r="D4" s="160"/>
      <c r="F4" s="141" t="s">
        <v>194</v>
      </c>
      <c r="G4" s="82"/>
      <c r="H4" s="113"/>
      <c r="I4" s="165"/>
      <c r="J4" s="82"/>
      <c r="L4" s="165"/>
      <c r="M4" s="82"/>
    </row>
    <row r="5" spans="2:14" x14ac:dyDescent="0.25">
      <c r="B5" s="24" t="s">
        <v>5</v>
      </c>
      <c r="C5" s="161"/>
      <c r="D5" s="162"/>
      <c r="F5" s="141" t="s">
        <v>10</v>
      </c>
      <c r="G5" s="82"/>
      <c r="H5" s="113"/>
      <c r="I5" s="165"/>
      <c r="J5" s="82"/>
      <c r="L5" s="165"/>
      <c r="M5" s="82"/>
    </row>
    <row r="6" spans="2:14" ht="15" customHeight="1" x14ac:dyDescent="0.25">
      <c r="B6" s="148" t="s">
        <v>7</v>
      </c>
      <c r="C6" s="162"/>
      <c r="D6" s="162"/>
      <c r="F6" s="605" t="s">
        <v>234</v>
      </c>
      <c r="G6" s="605"/>
      <c r="H6" s="605"/>
      <c r="I6" s="605"/>
      <c r="J6" s="605"/>
      <c r="K6" s="605"/>
      <c r="L6" s="605"/>
      <c r="M6" s="605"/>
      <c r="N6" s="605"/>
    </row>
    <row r="7" spans="2:14" x14ac:dyDescent="0.25">
      <c r="B7" s="148" t="s">
        <v>9</v>
      </c>
      <c r="C7" s="162"/>
      <c r="D7" s="162"/>
      <c r="F7" s="605"/>
      <c r="G7" s="605"/>
      <c r="H7" s="605"/>
      <c r="I7" s="605"/>
      <c r="J7" s="605"/>
      <c r="K7" s="605"/>
      <c r="L7" s="605"/>
      <c r="M7" s="605"/>
      <c r="N7" s="605"/>
    </row>
    <row r="8" spans="2:14" x14ac:dyDescent="0.25">
      <c r="B8" s="148"/>
      <c r="F8" s="605"/>
      <c r="G8" s="605"/>
      <c r="H8" s="605"/>
      <c r="I8" s="605"/>
      <c r="J8" s="605"/>
      <c r="K8" s="605"/>
      <c r="L8" s="605"/>
      <c r="M8" s="605"/>
      <c r="N8" s="605"/>
    </row>
    <row r="9" spans="2:14" s="96" customFormat="1" ht="15" customHeight="1" x14ac:dyDescent="0.25">
      <c r="F9" s="605"/>
      <c r="G9" s="605"/>
      <c r="H9" s="605"/>
      <c r="I9" s="605"/>
      <c r="J9" s="605"/>
      <c r="K9" s="605"/>
      <c r="L9" s="605"/>
      <c r="M9" s="605"/>
      <c r="N9" s="605"/>
    </row>
    <row r="10" spans="2:14" s="96" customFormat="1" ht="15.75" x14ac:dyDescent="0.25">
      <c r="B10" s="350" t="s">
        <v>195</v>
      </c>
      <c r="C10" s="338"/>
      <c r="F10" s="167"/>
      <c r="H10" s="339"/>
      <c r="I10" s="339"/>
      <c r="J10" s="339"/>
      <c r="K10" s="339"/>
    </row>
    <row r="11" spans="2:14" ht="38.25" customHeight="1" x14ac:dyDescent="0.25">
      <c r="B11" s="598" t="s">
        <v>196</v>
      </c>
      <c r="C11" s="599"/>
      <c r="D11" s="354" t="s">
        <v>235</v>
      </c>
      <c r="E11" s="258" t="s">
        <v>198</v>
      </c>
      <c r="F11" s="259" t="s">
        <v>199</v>
      </c>
      <c r="G11" s="151" t="s">
        <v>200</v>
      </c>
      <c r="H11" s="149" t="s">
        <v>201</v>
      </c>
      <c r="I11" s="214" t="s">
        <v>236</v>
      </c>
      <c r="J11" s="149" t="s">
        <v>237</v>
      </c>
      <c r="K11" s="214" t="s">
        <v>206</v>
      </c>
      <c r="L11" s="214" t="s">
        <v>238</v>
      </c>
      <c r="M11" s="214" t="s">
        <v>239</v>
      </c>
      <c r="N11" s="214" t="s">
        <v>207</v>
      </c>
    </row>
    <row r="12" spans="2:14" ht="30.75" customHeight="1" x14ac:dyDescent="0.25">
      <c r="B12" s="603" t="s">
        <v>240</v>
      </c>
      <c r="C12" s="604"/>
      <c r="D12" s="360"/>
      <c r="E12" s="170"/>
      <c r="F12" s="170"/>
      <c r="G12" s="376"/>
      <c r="H12" s="377"/>
      <c r="I12" s="121">
        <f>SUM(G12:H12)</f>
        <v>0</v>
      </c>
      <c r="J12" s="376"/>
      <c r="K12" s="121">
        <f>I12+J12</f>
        <v>0</v>
      </c>
      <c r="L12" s="121">
        <f>E12*F12*I12</f>
        <v>0</v>
      </c>
      <c r="M12" s="121">
        <f>E12*F12*J12</f>
        <v>0</v>
      </c>
      <c r="N12" s="121">
        <f>L12+M12</f>
        <v>0</v>
      </c>
    </row>
    <row r="13" spans="2:14" ht="30.75" customHeight="1" x14ac:dyDescent="0.25">
      <c r="B13" s="603"/>
      <c r="C13" s="604"/>
      <c r="D13" s="360"/>
      <c r="E13" s="170"/>
      <c r="F13" s="170"/>
      <c r="G13" s="376"/>
      <c r="H13" s="377"/>
      <c r="I13" s="121">
        <f>SUM(G13:H13)</f>
        <v>0</v>
      </c>
      <c r="J13" s="376"/>
      <c r="K13" s="121">
        <f>I13+J13</f>
        <v>0</v>
      </c>
      <c r="L13" s="121">
        <f t="shared" ref="L13:L15" si="0">E13*F13*I13</f>
        <v>0</v>
      </c>
      <c r="M13" s="121">
        <f t="shared" ref="M13:M15" si="1">E13*F13*J13</f>
        <v>0</v>
      </c>
      <c r="N13" s="121">
        <f t="shared" ref="N13:N15" si="2">L13+M13</f>
        <v>0</v>
      </c>
    </row>
    <row r="14" spans="2:14" ht="30.75" customHeight="1" x14ac:dyDescent="0.25">
      <c r="B14" s="603"/>
      <c r="C14" s="604"/>
      <c r="D14" s="360"/>
      <c r="E14" s="170"/>
      <c r="F14" s="170"/>
      <c r="G14" s="376"/>
      <c r="H14" s="377"/>
      <c r="I14" s="121">
        <f>SUM(G14:H14)</f>
        <v>0</v>
      </c>
      <c r="J14" s="376"/>
      <c r="K14" s="121">
        <f>I14+J14</f>
        <v>0</v>
      </c>
      <c r="L14" s="121">
        <f t="shared" si="0"/>
        <v>0</v>
      </c>
      <c r="M14" s="121">
        <f t="shared" si="1"/>
        <v>0</v>
      </c>
      <c r="N14" s="121">
        <f t="shared" si="2"/>
        <v>0</v>
      </c>
    </row>
    <row r="15" spans="2:14" ht="30.75" customHeight="1" x14ac:dyDescent="0.25">
      <c r="B15" s="603"/>
      <c r="C15" s="604"/>
      <c r="D15" s="360"/>
      <c r="E15" s="170"/>
      <c r="F15" s="170"/>
      <c r="G15" s="376"/>
      <c r="H15" s="377"/>
      <c r="I15" s="121">
        <f>SUM(G15:H15)</f>
        <v>0</v>
      </c>
      <c r="J15" s="376"/>
      <c r="K15" s="121">
        <f>I15+J15</f>
        <v>0</v>
      </c>
      <c r="L15" s="121">
        <f t="shared" si="0"/>
        <v>0</v>
      </c>
      <c r="M15" s="121">
        <f t="shared" si="1"/>
        <v>0</v>
      </c>
      <c r="N15" s="121">
        <f t="shared" si="2"/>
        <v>0</v>
      </c>
    </row>
    <row r="16" spans="2:14" s="148" customFormat="1" ht="38.25" customHeight="1" x14ac:dyDescent="0.25">
      <c r="B16" s="355"/>
      <c r="C16" s="355"/>
      <c r="D16" s="355"/>
      <c r="E16" s="343"/>
      <c r="F16" s="343"/>
      <c r="G16" s="357"/>
      <c r="H16" s="358"/>
      <c r="I16" s="356"/>
      <c r="J16" s="357"/>
      <c r="K16" s="356" t="s">
        <v>241</v>
      </c>
      <c r="L16" s="361">
        <f>SUM(L12:L15)</f>
        <v>0</v>
      </c>
      <c r="M16" s="361">
        <f>SUM(M12:M15)</f>
        <v>0</v>
      </c>
      <c r="N16" s="361">
        <f>SUM(N12:N15)</f>
        <v>0</v>
      </c>
    </row>
    <row r="17" spans="2:14" x14ac:dyDescent="0.25">
      <c r="F17" s="164"/>
      <c r="H17" s="82"/>
      <c r="I17" s="165"/>
      <c r="J17" s="82"/>
      <c r="K17" s="341"/>
      <c r="M17" s="82"/>
    </row>
    <row r="18" spans="2:14" s="96" customFormat="1" ht="15.75" x14ac:dyDescent="0.25">
      <c r="B18" s="350" t="s">
        <v>242</v>
      </c>
      <c r="C18" s="338"/>
      <c r="D18" s="338"/>
      <c r="F18" s="167"/>
      <c r="H18" s="339"/>
      <c r="I18" s="339"/>
      <c r="J18" s="339"/>
      <c r="K18" s="339"/>
    </row>
    <row r="19" spans="2:14" ht="38.25" customHeight="1" x14ac:dyDescent="0.25">
      <c r="B19" s="598" t="s">
        <v>196</v>
      </c>
      <c r="C19" s="599"/>
      <c r="D19" s="354" t="s">
        <v>235</v>
      </c>
      <c r="E19" s="259" t="s">
        <v>199</v>
      </c>
      <c r="F19" s="342" t="s">
        <v>243</v>
      </c>
      <c r="G19" s="149" t="s">
        <v>244</v>
      </c>
      <c r="H19" s="151" t="s">
        <v>213</v>
      </c>
      <c r="I19" s="149" t="s">
        <v>215</v>
      </c>
      <c r="J19" s="149" t="s">
        <v>201</v>
      </c>
      <c r="K19" s="214" t="s">
        <v>216</v>
      </c>
      <c r="L19" s="214" t="s">
        <v>238</v>
      </c>
      <c r="M19" s="214" t="s">
        <v>239</v>
      </c>
      <c r="N19" s="214" t="s">
        <v>207</v>
      </c>
    </row>
    <row r="20" spans="2:14" ht="30.75" customHeight="1" x14ac:dyDescent="0.25">
      <c r="B20" s="601"/>
      <c r="C20" s="602"/>
      <c r="D20" s="360" t="s">
        <v>245</v>
      </c>
      <c r="E20" s="170"/>
      <c r="F20" s="378"/>
      <c r="G20" s="379"/>
      <c r="H20" s="376"/>
      <c r="I20" s="376"/>
      <c r="J20" s="377"/>
      <c r="K20" s="121">
        <f>SUM(H20:J20)</f>
        <v>0</v>
      </c>
      <c r="L20" s="121">
        <f>K20*G20*E20</f>
        <v>0</v>
      </c>
      <c r="M20" s="121">
        <f>N20-L20</f>
        <v>0</v>
      </c>
      <c r="N20" s="121">
        <f>E20*K20</f>
        <v>0</v>
      </c>
    </row>
    <row r="21" spans="2:14" ht="30.75" customHeight="1" x14ac:dyDescent="0.25">
      <c r="B21" s="601"/>
      <c r="C21" s="602"/>
      <c r="D21" s="360"/>
      <c r="E21" s="170"/>
      <c r="F21" s="378"/>
      <c r="G21" s="379"/>
      <c r="H21" s="376"/>
      <c r="I21" s="376"/>
      <c r="J21" s="377"/>
      <c r="K21" s="121">
        <f>SUM(H21:J21)</f>
        <v>0</v>
      </c>
      <c r="L21" s="121">
        <f t="shared" ref="L21:L23" si="3">K21*G21*E21</f>
        <v>0</v>
      </c>
      <c r="M21" s="121">
        <f t="shared" ref="M21:M23" si="4">N21-L21</f>
        <v>0</v>
      </c>
      <c r="N21" s="121">
        <f t="shared" ref="N21:N23" si="5">E21*K21</f>
        <v>0</v>
      </c>
    </row>
    <row r="22" spans="2:14" ht="30.75" customHeight="1" x14ac:dyDescent="0.25">
      <c r="B22" s="601"/>
      <c r="C22" s="602"/>
      <c r="D22" s="360"/>
      <c r="E22" s="170"/>
      <c r="F22" s="378"/>
      <c r="G22" s="379"/>
      <c r="H22" s="376"/>
      <c r="I22" s="376"/>
      <c r="J22" s="377"/>
      <c r="K22" s="121">
        <f>SUM(H22:J22)</f>
        <v>0</v>
      </c>
      <c r="L22" s="121">
        <f t="shared" si="3"/>
        <v>0</v>
      </c>
      <c r="M22" s="121">
        <f t="shared" si="4"/>
        <v>0</v>
      </c>
      <c r="N22" s="121">
        <f t="shared" si="5"/>
        <v>0</v>
      </c>
    </row>
    <row r="23" spans="2:14" ht="30.75" customHeight="1" x14ac:dyDescent="0.25">
      <c r="B23" s="601" t="s">
        <v>246</v>
      </c>
      <c r="C23" s="602"/>
      <c r="D23" s="362" t="s">
        <v>247</v>
      </c>
      <c r="E23" s="105"/>
      <c r="F23" s="378"/>
      <c r="G23" s="379"/>
      <c r="H23" s="376"/>
      <c r="I23" s="376"/>
      <c r="J23" s="377"/>
      <c r="K23" s="121">
        <f>SUM(H23:J23)</f>
        <v>0</v>
      </c>
      <c r="L23" s="121">
        <f t="shared" si="3"/>
        <v>0</v>
      </c>
      <c r="M23" s="121">
        <f t="shared" si="4"/>
        <v>0</v>
      </c>
      <c r="N23" s="121">
        <f t="shared" si="5"/>
        <v>0</v>
      </c>
    </row>
    <row r="24" spans="2:14" s="148" customFormat="1" ht="38.25" customHeight="1" x14ac:dyDescent="0.25">
      <c r="B24" s="355"/>
      <c r="C24" s="355"/>
      <c r="D24" s="355"/>
      <c r="E24" s="356"/>
      <c r="F24" s="343"/>
      <c r="G24" s="359"/>
      <c r="H24" s="357"/>
      <c r="I24" s="357"/>
      <c r="J24" s="357"/>
      <c r="K24" s="356" t="s">
        <v>241</v>
      </c>
      <c r="L24" s="361">
        <f>SUM(L20:L23)</f>
        <v>0</v>
      </c>
      <c r="M24" s="361">
        <f>SUM(M20:M23)</f>
        <v>0</v>
      </c>
      <c r="N24" s="361">
        <f>SUM(N20:N23)</f>
        <v>0</v>
      </c>
    </row>
    <row r="25" spans="2:14" x14ac:dyDescent="0.25">
      <c r="G25" s="82"/>
      <c r="I25" s="164"/>
      <c r="J25" s="82"/>
      <c r="M25" s="82"/>
    </row>
    <row r="26" spans="2:14" x14ac:dyDescent="0.25">
      <c r="G26" s="82"/>
      <c r="H26" s="165"/>
      <c r="J26" s="82"/>
      <c r="M26" s="82"/>
    </row>
    <row r="27" spans="2:14" s="145" customFormat="1" ht="38.25" customHeight="1" x14ac:dyDescent="0.25">
      <c r="H27" s="351"/>
      <c r="K27" s="352" t="s">
        <v>248</v>
      </c>
      <c r="L27" s="353">
        <f>L16+L24</f>
        <v>0</v>
      </c>
      <c r="M27" s="353">
        <f t="shared" ref="M27:N27" si="6">M16+M24</f>
        <v>0</v>
      </c>
      <c r="N27" s="353">
        <f t="shared" si="6"/>
        <v>0</v>
      </c>
    </row>
    <row r="28" spans="2:14" x14ac:dyDescent="0.25">
      <c r="G28" s="82"/>
      <c r="H28" s="165"/>
      <c r="J28" s="82"/>
      <c r="K28" s="165"/>
      <c r="L28" s="343"/>
      <c r="M28" s="344"/>
    </row>
    <row r="29" spans="2:14" ht="15" hidden="1" customHeight="1" x14ac:dyDescent="0.25">
      <c r="B29" s="82" t="s">
        <v>249</v>
      </c>
      <c r="F29" s="164"/>
      <c r="H29" s="82"/>
      <c r="I29" s="165"/>
      <c r="J29" s="82"/>
      <c r="L29" s="165"/>
      <c r="M29" s="82"/>
    </row>
    <row r="30" spans="2:14" ht="15" hidden="1" customHeight="1" x14ac:dyDescent="0.25">
      <c r="B30" s="82" t="s">
        <v>250</v>
      </c>
      <c r="F30" s="164"/>
      <c r="H30" s="82"/>
      <c r="I30" s="165"/>
      <c r="J30" s="82"/>
      <c r="L30" s="165"/>
      <c r="M30" s="82"/>
    </row>
    <row r="31" spans="2:14" ht="15" hidden="1" customHeight="1" x14ac:dyDescent="0.25">
      <c r="B31" s="82" t="s">
        <v>251</v>
      </c>
      <c r="F31" s="164"/>
      <c r="H31" s="82"/>
      <c r="I31" s="165"/>
      <c r="J31" s="82"/>
      <c r="L31" s="165"/>
      <c r="M31" s="82"/>
    </row>
    <row r="32" spans="2:14" ht="15" hidden="1" customHeight="1" x14ac:dyDescent="0.25">
      <c r="B32" s="82" t="s">
        <v>252</v>
      </c>
      <c r="F32" s="164"/>
      <c r="H32" s="82"/>
      <c r="I32" s="165"/>
      <c r="J32" s="82"/>
      <c r="L32" s="165"/>
      <c r="M32" s="82"/>
    </row>
    <row r="33" spans="2:13" hidden="1" x14ac:dyDescent="0.25">
      <c r="B33" s="82" t="s">
        <v>253</v>
      </c>
      <c r="F33" s="164"/>
      <c r="H33" s="82"/>
      <c r="I33" s="165"/>
      <c r="J33" s="82"/>
      <c r="L33" s="165"/>
      <c r="M33" s="82"/>
    </row>
    <row r="34" spans="2:13" hidden="1" x14ac:dyDescent="0.25">
      <c r="B34" s="82" t="s">
        <v>246</v>
      </c>
      <c r="E34" s="164"/>
      <c r="F34" s="164"/>
      <c r="G34" s="82"/>
      <c r="H34" s="165"/>
      <c r="J34" s="82"/>
      <c r="K34" s="165"/>
      <c r="M34" s="82"/>
    </row>
    <row r="35" spans="2:13" x14ac:dyDescent="0.25">
      <c r="E35" s="164"/>
      <c r="F35" s="164"/>
      <c r="G35" s="82"/>
      <c r="H35" s="165"/>
      <c r="J35" s="82"/>
      <c r="K35" s="165"/>
      <c r="M35" s="82"/>
    </row>
  </sheetData>
  <sheetProtection formatCells="0" formatRows="0" insertColumns="0" insertRows="0" insertHyperlinks="0" sort="0" pivotTables="0"/>
  <mergeCells count="11">
    <mergeCell ref="F6:N9"/>
    <mergeCell ref="B11:C11"/>
    <mergeCell ref="B19:C19"/>
    <mergeCell ref="B20:C20"/>
    <mergeCell ref="B21:C21"/>
    <mergeCell ref="B22:C22"/>
    <mergeCell ref="B23:C23"/>
    <mergeCell ref="B12:C12"/>
    <mergeCell ref="B13:C13"/>
    <mergeCell ref="B14:C14"/>
    <mergeCell ref="B15:C15"/>
  </mergeCells>
  <conditionalFormatting sqref="C5:C7">
    <cfRule type="containsBlanks" dxfId="1" priority="7">
      <formula>LEN(TRIM(C5))=0</formula>
    </cfRule>
  </conditionalFormatting>
  <conditionalFormatting sqref="G12:H16 J12:J16 G20:J23 H24:J24">
    <cfRule type="expression" dxfId="0" priority="6">
      <formula>#REF!&gt;15</formula>
    </cfRule>
  </conditionalFormatting>
  <dataValidations count="3">
    <dataValidation type="list" allowBlank="1" showInputMessage="1" showErrorMessage="1" sqref="B12:B16" xr:uid="{CDA0BEB3-7791-47E8-8168-F8FA3ABECB59}">
      <formula1>"Mobile Data Service"</formula1>
    </dataValidation>
    <dataValidation type="list" allowBlank="1" showInputMessage="1" showErrorMessage="1" sqref="B24" xr:uid="{62A57AA4-37CE-495F-8AE4-275ABFF14E65}">
      <formula1>"Hotspot Device Purchase"</formula1>
    </dataValidation>
    <dataValidation type="list" allowBlank="1" showInputMessage="1" showErrorMessage="1" sqref="B20:C23" xr:uid="{F60D73C4-E597-4044-A944-21F66FC15FB8}">
      <formula1>$B$29:$B$34</formula1>
    </dataValidation>
  </dataValidations>
  <printOptions horizontalCentered="1"/>
  <pageMargins left="0.7" right="0.7" top="0.75" bottom="0.75" header="0.3" footer="0.3"/>
  <pageSetup scale="55"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3FDD9E6A07837949A55D627F89FE78CA" ma:contentTypeVersion="15" ma:contentTypeDescription="Create a new document." ma:contentTypeScope="" ma:versionID="d20e431a24d4ab3cd7b173fe3ef3af8c">
  <xsd:schema xmlns:xsd="http://www.w3.org/2001/XMLSchema" xmlns:xs="http://www.w3.org/2001/XMLSchema" xmlns:p="http://schemas.microsoft.com/office/2006/metadata/properties" xmlns:ns2="c5178ee5-90bb-49b4-98a9-021b31b46cf9" xmlns:ns3="c5f5acec-dfe3-4b07-a531-b5b6631dd987" targetNamespace="http://schemas.microsoft.com/office/2006/metadata/properties" ma:root="true" ma:fieldsID="44d341e42debc3fe416fcefa7cf270c6" ns2:_="" ns3:_="">
    <xsd:import namespace="c5178ee5-90bb-49b4-98a9-021b31b46cf9"/>
    <xsd:import namespace="c5f5acec-dfe3-4b07-a531-b5b6631dd98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MediaServiceSearchProperties" minOccurs="0"/>
                <xsd:element ref="ns2:lcf76f155ced4ddcb4097134ff3c332f" minOccurs="0"/>
                <xsd:element ref="ns3:TaxCatchAll" minOccurs="0"/>
                <xsd:element ref="ns2:MediaServiceDateTaken" minOccurs="0"/>
                <xsd:element ref="ns2:MediaServiceLocation" minOccurs="0"/>
                <xsd:element ref="ns2:MediaServiceOCR"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5178ee5-90bb-49b4-98a9-021b31b46cf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40bd536d-8f46-4852-bb51-62e25ac18a0e"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Location" ma:index="18" nillable="true" ma:displayName="Location" ma:indexed="true" ma:internalName="MediaServiceLocation"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c5f5acec-dfe3-4b07-a531-b5b6631dd987"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b34ef81e-81cc-4f88-8e10-a320874c577c}" ma:internalName="TaxCatchAll" ma:showField="CatchAllData" ma:web="c5f5acec-dfe3-4b07-a531-b5b6631dd98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c5178ee5-90bb-49b4-98a9-021b31b46cf9">
      <Terms xmlns="http://schemas.microsoft.com/office/infopath/2007/PartnerControls"/>
    </lcf76f155ced4ddcb4097134ff3c332f>
    <TaxCatchAll xmlns="c5f5acec-dfe3-4b07-a531-b5b6631dd987" xsi:nil="true"/>
  </documentManagement>
</p:properties>
</file>

<file path=customXml/itemProps1.xml><?xml version="1.0" encoding="utf-8"?>
<ds:datastoreItem xmlns:ds="http://schemas.openxmlformats.org/officeDocument/2006/customXml" ds:itemID="{439E69F7-9EBD-4667-8603-0EA30FEBCAE0}">
  <ds:schemaRefs>
    <ds:schemaRef ds:uri="http://schemas.microsoft.com/sharepoint/v3/contenttype/forms"/>
  </ds:schemaRefs>
</ds:datastoreItem>
</file>

<file path=customXml/itemProps2.xml><?xml version="1.0" encoding="utf-8"?>
<ds:datastoreItem xmlns:ds="http://schemas.openxmlformats.org/officeDocument/2006/customXml" ds:itemID="{DDF9006E-B3C3-4596-A437-317FB1ECDFE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5178ee5-90bb-49b4-98a9-021b31b46cf9"/>
    <ds:schemaRef ds:uri="c5f5acec-dfe3-4b07-a531-b5b6631dd98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5646114-A851-45B0-968C-9B1AE11B3762}">
  <ds:schemaRefs>
    <ds:schemaRef ds:uri="http://purl.org/dc/dcmitype/"/>
    <ds:schemaRef ds:uri="http://schemas.openxmlformats.org/package/2006/metadata/core-properties"/>
    <ds:schemaRef ds:uri="c5f5acec-dfe3-4b07-a531-b5b6631dd987"/>
    <ds:schemaRef ds:uri="http://schemas.microsoft.com/office/2006/documentManagement/types"/>
    <ds:schemaRef ds:uri="http://www.w3.org/XML/1998/namespace"/>
    <ds:schemaRef ds:uri="http://purl.org/dc/terms/"/>
    <ds:schemaRef ds:uri="http://schemas.microsoft.com/office/infopath/2007/PartnerControls"/>
    <ds:schemaRef ds:uri="c5178ee5-90bb-49b4-98a9-021b31b46cf9"/>
    <ds:schemaRef ds:uri="http://schemas.microsoft.com/office/2006/metadata/properties"/>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3</vt:i4>
      </vt:variant>
    </vt:vector>
  </HeadingPairs>
  <TitlesOfParts>
    <vt:vector size="15" baseType="lpstr">
      <vt:lpstr>C1_SIA</vt:lpstr>
      <vt:lpstr>C1_DIA</vt:lpstr>
      <vt:lpstr>C1_WAN_Small</vt:lpstr>
      <vt:lpstr>C1_WAN_Large</vt:lpstr>
      <vt:lpstr>C1_DIA_WAN_menu</vt:lpstr>
      <vt:lpstr>C1_DIA_WAN_site</vt:lpstr>
      <vt:lpstr>C1_Dark_Lit</vt:lpstr>
      <vt:lpstr>C1_Hotspot</vt:lpstr>
      <vt:lpstr>C1_BookmobileBus</vt:lpstr>
      <vt:lpstr>C2_Price_Sheet_Grouped</vt:lpstr>
      <vt:lpstr>C2_Pricing_Sheet_BySite</vt:lpstr>
      <vt:lpstr>C2_Pricing_Sheet_Catalog</vt:lpstr>
      <vt:lpstr>'C1_Dark_Lit'!Print_Titles</vt:lpstr>
      <vt:lpstr>'C1_DIA_WAN_site'!Print_Titles</vt:lpstr>
      <vt:lpstr>'C1_WAN_Large'!Print_Titles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Alex Majewski</dc:creator>
  <cp:keywords/>
  <dc:description/>
  <cp:lastModifiedBy>Delilah Veliz</cp:lastModifiedBy>
  <cp:revision/>
  <dcterms:created xsi:type="dcterms:W3CDTF">2019-09-10T17:38:26Z</dcterms:created>
  <dcterms:modified xsi:type="dcterms:W3CDTF">2025-09-03T01:22:08Z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0x0101003FDD9E6A07837949A55D627F89FE78CA</vt:lpwstr>
  </property>
  <property fmtid="{D5CDD505-2E9C-101B-9397-08002B2CF9AE}" pid="3" name="E-Rate Topics">
    <vt:lpwstr/>
  </property>
  <property fmtid="{D5CDD505-2E9C-101B-9397-08002B2CF9AE}" pid="4" name="MediaServiceImageTags">
    <vt:lpwstr/>
  </property>
</Properties>
</file>