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X:\Accounting Operations\Procurement and Contract Services\Formal Solicitations\2024-2025\24-ERPS-0725\03. Solicitation Documents\"/>
    </mc:Choice>
  </mc:AlternateContent>
  <xr:revisionPtr revIDLastSave="0" documentId="8_{19A0A931-3E61-4720-85A8-2D58B8CA94C9}" xr6:coauthVersionLast="47" xr6:coauthVersionMax="47" xr10:uidLastSave="{00000000-0000-0000-0000-000000000000}"/>
  <bookViews>
    <workbookView xWindow="49170" yWindow="-120" windowWidth="29040" windowHeight="15840" tabRatio="820" activeTab="1" xr2:uid="{49077195-7C9E-4EC8-A725-3299AB8B9ED2}"/>
  </bookViews>
  <sheets>
    <sheet name="Main Index and Instructions" sheetId="18" r:id="rId1"/>
    <sheet name="Summary" sheetId="11" r:id="rId2"/>
    <sheet name="SaaS-Hosting" sheetId="26" r:id="rId3"/>
    <sheet name="Implementation Services" sheetId="2" r:id="rId4"/>
    <sheet name="Travel" sheetId="3" r:id="rId5"/>
    <sheet name="Optional Products" sheetId="27" r:id="rId6"/>
    <sheet name="Optional Services" sheetId="24" r:id="rId7"/>
    <sheet name="Professional Services Rates" sheetId="4" r:id="rId8"/>
  </sheets>
  <definedNames>
    <definedName name="_xlnm.Print_Area" localSheetId="3">'Implementation Services'!$A$1:$F$91</definedName>
    <definedName name="_xlnm.Print_Area" localSheetId="5">'Optional Products'!$A$1:$H$54</definedName>
    <definedName name="_xlnm.Print_Area" localSheetId="6">'Optional Services'!$A$1:$F$52</definedName>
    <definedName name="_xlnm.Print_Area" localSheetId="2">'SaaS-Hosting'!$A$1:$H$92</definedName>
    <definedName name="_xlnm.Print_Area" localSheetId="1">Summary!$A$1:$I$44</definedName>
    <definedName name="_xlnm.Print_Area" localSheetId="4">Travel!$A$1:$E$49</definedName>
    <definedName name="_xlnm.Print_Titles" localSheetId="3">'Implementation Services'!$1:$4</definedName>
    <definedName name="_xlnm.Print_Titles" localSheetId="5">'Optional Products'!$1:$4</definedName>
    <definedName name="_xlnm.Print_Titles" localSheetId="6">'Optional Services'!$1:$4</definedName>
    <definedName name="_xlnm.Print_Titles" localSheetId="7">'Professional Services Rates'!$1:$4</definedName>
    <definedName name="_xlnm.Print_Titles" localSheetId="2">'SaaS-Hosting'!$1:$4</definedName>
    <definedName name="_xlnm.Print_Titles" localSheetId="4">Travel!$1:$4</definedName>
    <definedName name="Services">Summary!$G$6:$G$12</definedName>
    <definedName name="Software">Summary!$C$6:$C$12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27" l="1"/>
  <c r="A19" i="11"/>
  <c r="F25" i="27"/>
  <c r="H19" i="11"/>
  <c r="E25" i="27"/>
  <c r="G19" i="11"/>
  <c r="D25" i="27"/>
  <c r="F19" i="11"/>
  <c r="C25" i="27"/>
  <c r="E19" i="11"/>
  <c r="B25" i="27"/>
  <c r="D19" i="11"/>
  <c r="A25" i="27"/>
  <c r="G24" i="27"/>
  <c r="G23" i="27"/>
  <c r="G22" i="27"/>
  <c r="G21" i="27"/>
  <c r="G20" i="27"/>
  <c r="G19" i="27"/>
  <c r="G18" i="27"/>
  <c r="G17" i="27"/>
  <c r="G16" i="27"/>
  <c r="G15" i="27"/>
  <c r="G14" i="27"/>
  <c r="G13" i="27"/>
  <c r="G12" i="27"/>
  <c r="G11" i="27"/>
  <c r="G10" i="27"/>
  <c r="G9" i="27"/>
  <c r="G8" i="27"/>
  <c r="G7" i="27"/>
  <c r="G6" i="27"/>
  <c r="H1" i="27"/>
  <c r="A1" i="27"/>
  <c r="G25" i="27"/>
  <c r="C1" i="4"/>
  <c r="D12" i="3"/>
  <c r="D13" i="3"/>
  <c r="D14" i="3"/>
  <c r="D15" i="3"/>
  <c r="D16" i="3"/>
  <c r="D17" i="3"/>
  <c r="D18" i="3"/>
  <c r="D19" i="3"/>
  <c r="A1" i="3"/>
  <c r="E8" i="24"/>
  <c r="E9" i="24"/>
  <c r="E10" i="24"/>
  <c r="E11" i="24"/>
  <c r="E12" i="24"/>
  <c r="E13" i="24"/>
  <c r="E14" i="24"/>
  <c r="E15" i="24"/>
  <c r="E16" i="24"/>
  <c r="E17" i="24"/>
  <c r="E18" i="24"/>
  <c r="E8" i="2"/>
  <c r="E9" i="2"/>
  <c r="E10" i="2"/>
  <c r="E11" i="2"/>
  <c r="E12" i="2"/>
  <c r="E13" i="2"/>
  <c r="E14" i="2"/>
  <c r="E15" i="2"/>
  <c r="E16" i="2"/>
  <c r="E17" i="2"/>
  <c r="E18" i="2"/>
  <c r="E19" i="2"/>
  <c r="E20" i="2"/>
  <c r="E21" i="2"/>
  <c r="E22" i="2"/>
  <c r="E23" i="2"/>
  <c r="E24" i="2"/>
  <c r="E25" i="2"/>
  <c r="E26" i="2"/>
  <c r="E27" i="2"/>
  <c r="G9" i="26"/>
  <c r="G10" i="26"/>
  <c r="G11" i="26"/>
  <c r="G12" i="26"/>
  <c r="G13" i="26"/>
  <c r="G14" i="26"/>
  <c r="G15" i="26"/>
  <c r="G16" i="26"/>
  <c r="G17" i="26"/>
  <c r="G18" i="26"/>
  <c r="G19" i="26"/>
  <c r="G20" i="26"/>
  <c r="G21" i="26"/>
  <c r="G22" i="26"/>
  <c r="G23" i="26"/>
  <c r="G24" i="26"/>
  <c r="A1" i="2"/>
  <c r="A1" i="26"/>
  <c r="A1" i="24"/>
  <c r="A1" i="4"/>
  <c r="A15" i="11"/>
  <c r="A32" i="11"/>
  <c r="A29" i="11"/>
  <c r="A31" i="11"/>
  <c r="A30" i="11"/>
  <c r="A28" i="11"/>
  <c r="A27" i="11"/>
  <c r="A26" i="11"/>
  <c r="A25" i="11"/>
  <c r="A24" i="11"/>
  <c r="G6" i="26"/>
  <c r="F45" i="26"/>
  <c r="E45" i="26"/>
  <c r="D45" i="26"/>
  <c r="C45" i="26"/>
  <c r="B45" i="26"/>
  <c r="A45" i="26"/>
  <c r="G44" i="26"/>
  <c r="G43" i="26"/>
  <c r="G42" i="26"/>
  <c r="G41" i="26"/>
  <c r="G40" i="26"/>
  <c r="G39" i="26"/>
  <c r="G38" i="26"/>
  <c r="G37" i="26"/>
  <c r="G36" i="26"/>
  <c r="G35" i="26"/>
  <c r="G34" i="26"/>
  <c r="G33" i="26"/>
  <c r="G32" i="26"/>
  <c r="G31" i="26"/>
  <c r="G30" i="26"/>
  <c r="G29" i="26"/>
  <c r="G28" i="26"/>
  <c r="G27" i="26"/>
  <c r="G26" i="26"/>
  <c r="G25" i="26"/>
  <c r="G8" i="26"/>
  <c r="G7" i="26"/>
  <c r="G5" i="26"/>
  <c r="H1" i="26"/>
  <c r="E27" i="11"/>
  <c r="H31" i="11"/>
  <c r="E29" i="11"/>
  <c r="E28" i="11"/>
  <c r="E25" i="11"/>
  <c r="E30" i="11"/>
  <c r="E26" i="11"/>
  <c r="E31" i="11"/>
  <c r="D25" i="11"/>
  <c r="G31" i="11"/>
  <c r="D26" i="11"/>
  <c r="G29" i="11"/>
  <c r="H27" i="11"/>
  <c r="H29" i="11"/>
  <c r="H26" i="11"/>
  <c r="G26" i="11"/>
  <c r="H25" i="11"/>
  <c r="D29" i="11"/>
  <c r="H30" i="11"/>
  <c r="G27" i="11"/>
  <c r="D30" i="11"/>
  <c r="G30" i="11"/>
  <c r="G28" i="11"/>
  <c r="G25" i="11"/>
  <c r="D27" i="11"/>
  <c r="D31" i="11"/>
  <c r="F31" i="11"/>
  <c r="F30" i="11"/>
  <c r="F29" i="11"/>
  <c r="F28" i="11"/>
  <c r="F27" i="11"/>
  <c r="F26" i="11"/>
  <c r="F25" i="11"/>
  <c r="H28" i="11"/>
  <c r="D28" i="11"/>
  <c r="G45" i="26"/>
  <c r="F35" i="11"/>
  <c r="F43" i="11"/>
  <c r="F42" i="11"/>
  <c r="I42" i="11"/>
  <c r="F41" i="11"/>
  <c r="I41" i="11"/>
  <c r="F40" i="11"/>
  <c r="I40" i="11"/>
  <c r="F39" i="11"/>
  <c r="I39" i="11"/>
  <c r="F38" i="11"/>
  <c r="F37" i="11"/>
  <c r="F36" i="11"/>
  <c r="A45" i="2"/>
  <c r="E44" i="2"/>
  <c r="E43" i="2"/>
  <c r="E42" i="2"/>
  <c r="E23" i="24"/>
  <c r="E22" i="24"/>
  <c r="E21" i="24"/>
  <c r="E20" i="24"/>
  <c r="E19" i="24"/>
  <c r="D5" i="3"/>
  <c r="A17" i="11"/>
  <c r="A20" i="11"/>
  <c r="A25" i="24"/>
  <c r="E24" i="24"/>
  <c r="E7" i="24"/>
  <c r="E6" i="24"/>
  <c r="E5" i="24"/>
  <c r="F1" i="24"/>
  <c r="E40" i="2"/>
  <c r="A42" i="11"/>
  <c r="A41" i="11"/>
  <c r="A40" i="11"/>
  <c r="A39" i="11"/>
  <c r="A38" i="11"/>
  <c r="A37" i="11"/>
  <c r="A36" i="11"/>
  <c r="C36" i="11" s="1"/>
  <c r="C43" i="11" s="1"/>
  <c r="E25" i="24"/>
  <c r="C20" i="11" s="1"/>
  <c r="I20" i="11" s="1"/>
  <c r="C42" i="11"/>
  <c r="A25" i="3"/>
  <c r="E41" i="2"/>
  <c r="E39" i="2"/>
  <c r="C40" i="11"/>
  <c r="E38" i="2"/>
  <c r="C39" i="11"/>
  <c r="E37" i="2"/>
  <c r="C38" i="11"/>
  <c r="E31" i="2"/>
  <c r="E36" i="2"/>
  <c r="E35" i="2"/>
  <c r="E30" i="2"/>
  <c r="E28" i="2"/>
  <c r="E34" i="2"/>
  <c r="E33" i="2"/>
  <c r="E32" i="2"/>
  <c r="E29" i="2"/>
  <c r="E7" i="2"/>
  <c r="E6" i="2"/>
  <c r="A16" i="11"/>
  <c r="A43" i="11"/>
  <c r="A35" i="11"/>
  <c r="E5" i="2"/>
  <c r="I36" i="11"/>
  <c r="F1" i="2"/>
  <c r="I38" i="11"/>
  <c r="I37" i="11"/>
  <c r="I19" i="11"/>
  <c r="C41" i="11"/>
  <c r="C37" i="11"/>
  <c r="E45" i="2"/>
  <c r="I43" i="11"/>
  <c r="I44" i="11"/>
  <c r="G44" i="11"/>
  <c r="E1" i="3"/>
  <c r="D24" i="3"/>
  <c r="D23" i="3"/>
  <c r="D22" i="3"/>
  <c r="D21" i="3"/>
  <c r="D20" i="3"/>
  <c r="D11" i="3"/>
  <c r="D10" i="3"/>
  <c r="D9" i="3"/>
  <c r="D8" i="3"/>
  <c r="D7" i="3"/>
  <c r="D6" i="3"/>
  <c r="C25" i="3"/>
  <c r="B25" i="3"/>
  <c r="D25" i="3" l="1"/>
  <c r="C17" i="11" s="1"/>
  <c r="I17" i="11" s="1"/>
  <c r="E46" i="2"/>
  <c r="C16" i="11"/>
  <c r="C44" i="11"/>
  <c r="B44" i="11" s="1"/>
  <c r="I26" i="11"/>
  <c r="I30" i="11"/>
  <c r="I29" i="11"/>
  <c r="I31" i="11"/>
  <c r="I27" i="11"/>
  <c r="I25" i="11"/>
  <c r="F32" i="11"/>
  <c r="F15" i="11" s="1"/>
  <c r="F18" i="11" s="1"/>
  <c r="F21" i="11" s="1"/>
  <c r="D32" i="11"/>
  <c r="D33" i="11" s="1"/>
  <c r="I28" i="11"/>
  <c r="G32" i="11"/>
  <c r="H32" i="11"/>
  <c r="E32" i="11"/>
  <c r="C18" i="11" l="1"/>
  <c r="C21" i="11" s="1"/>
  <c r="I16" i="11"/>
  <c r="D26" i="27"/>
  <c r="D46" i="26"/>
  <c r="B46" i="26"/>
  <c r="F33" i="11"/>
  <c r="B26" i="27"/>
  <c r="D15" i="11"/>
  <c r="D18" i="11" s="1"/>
  <c r="D21" i="11" s="1"/>
  <c r="C46" i="26"/>
  <c r="E33" i="11"/>
  <c r="C26" i="27"/>
  <c r="E15" i="11"/>
  <c r="E18" i="11" s="1"/>
  <c r="E21" i="11" s="1"/>
  <c r="F46" i="26"/>
  <c r="H33" i="11"/>
  <c r="H15" i="11"/>
  <c r="H18" i="11" s="1"/>
  <c r="H21" i="11" s="1"/>
  <c r="F26" i="27"/>
  <c r="E46" i="26"/>
  <c r="G33" i="11"/>
  <c r="G15" i="11"/>
  <c r="G18" i="11" s="1"/>
  <c r="G21" i="11" s="1"/>
  <c r="E26" i="27"/>
  <c r="I32" i="11"/>
  <c r="G26" i="27" l="1"/>
  <c r="I33" i="11"/>
  <c r="B33" i="11" s="1"/>
  <c r="G46" i="26"/>
  <c r="I15" i="11"/>
  <c r="I18" i="11" s="1"/>
  <c r="I21" i="11" s="1"/>
</calcChain>
</file>

<file path=xl/sharedStrings.xml><?xml version="1.0" encoding="utf-8"?>
<sst xmlns="http://schemas.openxmlformats.org/spreadsheetml/2006/main" count="112" uniqueCount="75">
  <si>
    <t>RFP Mandatory Price Sheet</t>
  </si>
  <si>
    <t>ERP System, Implementation, and Ongoing Maintenance and Support Services</t>
  </si>
  <si>
    <r>
      <rPr>
        <b/>
        <u/>
        <sz val="10"/>
        <rFont val="Calibri"/>
        <family val="2"/>
      </rPr>
      <t>Instructions:</t>
    </r>
    <r>
      <rPr>
        <b/>
        <sz val="10"/>
        <rFont val="Calibri"/>
        <family val="2"/>
      </rPr>
      <t xml:space="preserve">
</t>
    </r>
  </si>
  <si>
    <t xml:space="preserve">- Click on the tab of the worksheet you want to update.
- Fill out information in highlighted (white) cells.
- Insert or delete rows as needed - make sure to copy and paste formulas (in gray shaded cells) if you insert rows.
- When you have completed a worksheet, click on the Main Index Tab to return to this Index or select another worksheet by Tab.
</t>
  </si>
  <si>
    <t xml:space="preserve"> </t>
  </si>
  <si>
    <t>Make sure to complete ALL APPLICABLE WORKSHEETS for your proposal</t>
  </si>
  <si>
    <t>Summary</t>
  </si>
  <si>
    <r>
      <t xml:space="preserve">Enter the following in the white highlighted areas.  All other data is automatically updated from the other worksheets.
  - Proposer Name - Enter the name of your company.
  - Solution Name - Enter a descriptive name of the solution you are proposing.
  - ERP Software Proposed - Define the ERP software being proposed. 
  - Services Proposed - Define the services being proposed.  
</t>
    </r>
    <r>
      <rPr>
        <i/>
        <sz val="10"/>
        <color indexed="8"/>
        <rFont val="Calibri"/>
        <family val="2"/>
      </rPr>
      <t xml:space="preserve">     NOTE: This list is referenced in the 'Services' tab to summarize by Services in the 'Summary' tab.</t>
    </r>
  </si>
  <si>
    <t>SaaS-Hosting</t>
  </si>
  <si>
    <r>
      <t xml:space="preserve">Provide a detailed breakout of software hosted pricing needed to meet the RFP requirements. </t>
    </r>
    <r>
      <rPr>
        <i/>
        <sz val="10"/>
        <rFont val="Calibri"/>
        <family val="2"/>
      </rPr>
      <t>NOTE: The 'Software' column in this tab references the 'ERP Software Proposed' list in the 'Summary' tab.  Make sure to select a valid entry so that the 'Hosting Costs' section in the 'Summary' tab will summarize correctly.</t>
    </r>
  </si>
  <si>
    <t>Implementation Services</t>
  </si>
  <si>
    <r>
      <t xml:space="preserve">Identify the quantity, hourly rate, and total cost for all professional services needed to ensure a successful implementation. Proposers are encouraged to provide a breakdown of the service categories that will be provided to support the implementation to allow evaluators to understand the level of effort, resources, and cost of services. </t>
    </r>
    <r>
      <rPr>
        <i/>
        <sz val="10"/>
        <color indexed="8"/>
        <rFont val="Calibri"/>
        <family val="2"/>
      </rPr>
      <t>NOTE: The 'Software' column in this tab references the 'ERP Software Proposed' list in the 'Summary' tab.  The 'Services' column in this tab references the 'Services Proposed' list in the Summary tab.  Make sure to select a valid entry for these columns so that the 'Services Cost by Service' and 'Services Cost by Software' sections in the 'Summary' tab will summarize correctly.</t>
    </r>
  </si>
  <si>
    <t>Travel</t>
  </si>
  <si>
    <t>Identify the projected travel costs associated with Proposer’s implementation services including the anticipated number of trips, days of service per trip, and estimated per trip cost.  The selected Proposer will be reimbursed based on actual trip expenses supported by receipts and documentation.</t>
  </si>
  <si>
    <t>Optional Products</t>
  </si>
  <si>
    <t>Identify any optional product offerings the Proposer would like to recommend.</t>
  </si>
  <si>
    <t>Optional Services</t>
  </si>
  <si>
    <t>Identify any optional service offerings the Proposer would like to recommend.</t>
  </si>
  <si>
    <t>Professional Services</t>
  </si>
  <si>
    <t>Provide hourly rates by position that could be used for additional services.</t>
  </si>
  <si>
    <t>Solution Pricing Summary</t>
  </si>
  <si>
    <t>Proposer Name:</t>
  </si>
  <si>
    <t>Solution Name:</t>
  </si>
  <si>
    <t>ERP Software Proposed:</t>
  </si>
  <si>
    <t>Finance</t>
  </si>
  <si>
    <t>Services Proposed:</t>
  </si>
  <si>
    <t>Implementation</t>
  </si>
  <si>
    <t>Payroll</t>
  </si>
  <si>
    <t>Conversion</t>
  </si>
  <si>
    <t>HR</t>
  </si>
  <si>
    <t>Interface</t>
  </si>
  <si>
    <t>TBD1</t>
  </si>
  <si>
    <t>TBD2</t>
  </si>
  <si>
    <t>Other</t>
  </si>
  <si>
    <t>N/A</t>
  </si>
  <si>
    <t>One Time</t>
  </si>
  <si>
    <t>Year 1</t>
  </si>
  <si>
    <t>Year 2</t>
  </si>
  <si>
    <t>Year 3</t>
  </si>
  <si>
    <t>Year 4</t>
  </si>
  <si>
    <t>Year 5</t>
  </si>
  <si>
    <t>Grand Total</t>
  </si>
  <si>
    <t>Total Solution Cost</t>
  </si>
  <si>
    <t>Total Solution Cost with Options</t>
  </si>
  <si>
    <t>SaaS Hosting Costs</t>
  </si>
  <si>
    <r>
      <t>Software</t>
    </r>
    <r>
      <rPr>
        <b/>
        <vertAlign val="superscript"/>
        <sz val="10"/>
        <color indexed="9"/>
        <rFont val="Calibri"/>
        <family val="2"/>
      </rPr>
      <t>1</t>
    </r>
  </si>
  <si>
    <t>Note #</t>
  </si>
  <si>
    <t xml:space="preserve">1 - Enter name of Module for software listed or description. If 'Other' entered for software, use a "Note #" (Column H) and describe the product in Notes and Assumptions below.   </t>
  </si>
  <si>
    <t>Add Notes and Assumptions below - use Note # to correspond to table above (Column H).</t>
  </si>
  <si>
    <t>Implementation Services Costs</t>
  </si>
  <si>
    <r>
      <t>Service</t>
    </r>
    <r>
      <rPr>
        <b/>
        <vertAlign val="superscript"/>
        <sz val="10"/>
        <color indexed="9"/>
        <rFont val="Calibri"/>
        <family val="2"/>
      </rPr>
      <t>1</t>
    </r>
  </si>
  <si>
    <t>Phase</t>
  </si>
  <si>
    <t># of Hours</t>
  </si>
  <si>
    <t>Rate/
Hour</t>
  </si>
  <si>
    <t>One Time Cost</t>
  </si>
  <si>
    <t>Check to Summary Tab -&gt;</t>
  </si>
  <si>
    <t>1 - If Flat Rate for service, enter "Flat" in "# of Hours" and enter total cost in "Rate/Hour."</t>
  </si>
  <si>
    <t>Add Notes and Assumptions below - use Note # to correspond to table above (Column F).</t>
  </si>
  <si>
    <t>Travel Costs</t>
  </si>
  <si>
    <t>Trip Description</t>
  </si>
  <si>
    <t># of Trips</t>
  </si>
  <si>
    <t>Cost Per Trip</t>
  </si>
  <si>
    <t>Total</t>
  </si>
  <si>
    <t>Add Notes and Assumptions below - use Note # to correspond to table above (Column E).</t>
  </si>
  <si>
    <t xml:space="preserve">Optional Services </t>
  </si>
  <si>
    <t>Service</t>
  </si>
  <si>
    <t>Software</t>
  </si>
  <si>
    <r>
      <t># of Hours</t>
    </r>
    <r>
      <rPr>
        <b/>
        <vertAlign val="superscript"/>
        <sz val="10"/>
        <color indexed="9"/>
        <rFont val="Calibri"/>
        <family val="2"/>
      </rPr>
      <t>1</t>
    </r>
  </si>
  <si>
    <t>Rate/ Hour</t>
  </si>
  <si>
    <t>Professional Services Rates</t>
  </si>
  <si>
    <t>Resource Category</t>
  </si>
  <si>
    <t>Hourly Rate</t>
  </si>
  <si>
    <t>Add Notes and Assumptions below - use Note # to correspond to table above (Column C).</t>
  </si>
  <si>
    <r>
      <rPr>
        <b/>
        <u/>
        <sz val="14"/>
        <color theme="1"/>
        <rFont val="Calibri"/>
        <family val="2"/>
        <scheme val="minor"/>
      </rPr>
      <t xml:space="preserve">ATTACHMENT L - PROPOSED PRICING </t>
    </r>
    <r>
      <rPr>
        <b/>
        <sz val="14"/>
        <color theme="1"/>
        <rFont val="Calibri"/>
        <family val="2"/>
        <scheme val="minor"/>
      </rPr>
      <t xml:space="preserve">
RFP #24-ERPS-0725 Texas ERP System</t>
    </r>
  </si>
  <si>
    <r>
      <rPr>
        <i/>
        <sz val="10"/>
        <rFont val="Calibri"/>
        <family val="2"/>
      </rPr>
      <t xml:space="preserve">NOTE: This workbook is setup with formulas to autocalulate costs, subtotal, and total within individual tabs with references to individual tab subtotals in the Summary Tab. It is also formatted for user friendly printing in landscape mode.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</si>
</sst>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24" x14ac:knownFonts="1">
    <font>
      <sz val="11"/>
      <color theme="1"/>
      <name val="Calibri"/>
      <family val="2"/>
      <scheme val="minor"/>
    </font>
    <font>
      <b/>
      <sz val="10"/>
      <name val="Calibri"/>
      <family val="2"/>
    </font>
    <font>
      <b/>
      <u/>
      <sz val="10"/>
      <name val="Calibri"/>
      <family val="2"/>
    </font>
    <font>
      <i/>
      <sz val="10"/>
      <color indexed="8"/>
      <name val="Calibri"/>
      <family val="2"/>
    </font>
    <font>
      <i/>
      <sz val="10"/>
      <name val="Calibri"/>
      <family val="2"/>
    </font>
    <font>
      <b/>
      <vertAlign val="superscript"/>
      <sz val="10"/>
      <color indexed="9"/>
      <name val="Calibri"/>
      <family val="2"/>
    </font>
    <font>
      <sz val="11"/>
      <color theme="1"/>
      <name val="Calibri"/>
      <family val="2"/>
      <scheme val="minor"/>
    </font>
    <font>
      <u/>
      <sz val="11"/>
      <color theme="10"/>
      <name val="Calibri"/>
      <family val="2"/>
      <scheme val="minor"/>
    </font>
    <font>
      <b/>
      <sz val="12"/>
      <name val="Calibri"/>
      <family val="2"/>
      <scheme val="minor"/>
    </font>
    <font>
      <b/>
      <sz val="10"/>
      <name val="Calibri"/>
      <family val="2"/>
      <scheme val="minor"/>
    </font>
    <font>
      <sz val="10"/>
      <color theme="1"/>
      <name val="Calibri"/>
      <family val="2"/>
      <scheme val="minor"/>
    </font>
    <font>
      <sz val="10"/>
      <name val="Calibri"/>
      <family val="2"/>
      <scheme val="minor"/>
    </font>
    <font>
      <sz val="11"/>
      <name val="Calibri"/>
      <family val="2"/>
      <scheme val="minor"/>
    </font>
    <font>
      <b/>
      <sz val="10"/>
      <color theme="0"/>
      <name val="Calibri"/>
      <family val="2"/>
      <scheme val="minor"/>
    </font>
    <font>
      <sz val="9"/>
      <name val="Calibri"/>
      <family val="2"/>
      <scheme val="minor"/>
    </font>
    <font>
      <sz val="10"/>
      <color theme="0"/>
      <name val="Calibri"/>
      <family val="2"/>
      <scheme val="minor"/>
    </font>
    <font>
      <sz val="12"/>
      <color theme="1"/>
      <name val="Calibri"/>
      <family val="2"/>
      <scheme val="minor"/>
    </font>
    <font>
      <b/>
      <sz val="10"/>
      <color theme="1"/>
      <name val="Calibri"/>
      <family val="2"/>
      <scheme val="minor"/>
    </font>
    <font>
      <sz val="10"/>
      <color rgb="FFFF0000"/>
      <name val="Calibri"/>
      <family val="2"/>
      <scheme val="minor"/>
    </font>
    <font>
      <u/>
      <sz val="10"/>
      <color theme="10"/>
      <name val="Calibri"/>
      <family val="2"/>
      <scheme val="minor"/>
    </font>
    <font>
      <b/>
      <sz val="9"/>
      <color theme="0"/>
      <name val="Calibri"/>
      <family val="2"/>
      <scheme val="minor"/>
    </font>
    <font>
      <b/>
      <sz val="12"/>
      <color theme="0"/>
      <name val="Calibri"/>
      <family val="2"/>
      <scheme val="minor"/>
    </font>
    <font>
      <b/>
      <sz val="14"/>
      <color theme="1"/>
      <name val="Calibri"/>
      <family val="2"/>
      <scheme val="minor"/>
    </font>
    <font>
      <b/>
      <u/>
      <sz val="14"/>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gray125">
        <bgColor theme="0" tint="-0.14999847407452621"/>
      </patternFill>
    </fill>
    <fill>
      <patternFill patternType="solid">
        <fgColor theme="3"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43" fontId="6" fillId="0" borderId="0" applyFont="0" applyFill="0" applyBorder="0" applyAlignment="0" applyProtection="0"/>
    <xf numFmtId="44" fontId="6" fillId="0" borderId="0" applyFont="0" applyFill="0" applyBorder="0" applyAlignment="0" applyProtection="0"/>
    <xf numFmtId="0" fontId="7" fillId="0" borderId="0" applyNumberFormat="0" applyFill="0" applyBorder="0" applyAlignment="0" applyProtection="0"/>
  </cellStyleXfs>
  <cellXfs count="142">
    <xf numFmtId="0" fontId="0" fillId="0" borderId="0" xfId="0"/>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top"/>
    </xf>
    <xf numFmtId="0" fontId="11" fillId="0" borderId="0" xfId="0" applyFont="1" applyAlignment="1">
      <alignment vertical="top"/>
    </xf>
    <xf numFmtId="0" fontId="12" fillId="0" borderId="0" xfId="0" applyFont="1"/>
    <xf numFmtId="0" fontId="11" fillId="0" borderId="0" xfId="0" applyFont="1"/>
    <xf numFmtId="0" fontId="9" fillId="0" borderId="0" xfId="0" applyFont="1"/>
    <xf numFmtId="164" fontId="11" fillId="2" borderId="1" xfId="2" applyNumberFormat="1" applyFont="1" applyFill="1" applyBorder="1" applyAlignment="1" applyProtection="1">
      <alignment vertical="center" wrapText="1"/>
      <protection locked="0"/>
    </xf>
    <xf numFmtId="0" fontId="11" fillId="0" borderId="0" xfId="0" applyFont="1" applyAlignment="1">
      <alignment vertical="center"/>
    </xf>
    <xf numFmtId="164" fontId="13" fillId="0" borderId="0" xfId="2" applyNumberFormat="1" applyFont="1" applyFill="1" applyBorder="1" applyAlignment="1" applyProtection="1">
      <alignment vertical="center" wrapText="1"/>
    </xf>
    <xf numFmtId="0" fontId="11" fillId="0" borderId="0" xfId="0" applyFont="1" applyAlignment="1">
      <alignment horizontal="center" vertical="center"/>
    </xf>
    <xf numFmtId="0" fontId="13" fillId="3" borderId="2" xfId="0" applyFont="1" applyFill="1" applyBorder="1" applyAlignment="1">
      <alignment horizontal="left" vertical="center"/>
    </xf>
    <xf numFmtId="165" fontId="13" fillId="3" borderId="3" xfId="1" applyNumberFormat="1" applyFont="1" applyFill="1" applyBorder="1" applyAlignment="1">
      <alignment vertical="center"/>
    </xf>
    <xf numFmtId="44" fontId="13" fillId="3" borderId="3" xfId="0" applyNumberFormat="1" applyFont="1" applyFill="1" applyBorder="1" applyAlignment="1">
      <alignment vertical="center"/>
    </xf>
    <xf numFmtId="164" fontId="14" fillId="4" borderId="1" xfId="2" applyNumberFormat="1" applyFont="1" applyFill="1" applyBorder="1" applyAlignment="1" applyProtection="1">
      <alignment vertical="center" wrapText="1"/>
    </xf>
    <xf numFmtId="164" fontId="14" fillId="0" borderId="1" xfId="2" applyNumberFormat="1" applyFont="1" applyFill="1" applyBorder="1" applyAlignment="1" applyProtection="1">
      <alignment vertical="center" wrapText="1"/>
      <protection locked="0"/>
    </xf>
    <xf numFmtId="0" fontId="15" fillId="3" borderId="4" xfId="0" applyFont="1" applyFill="1" applyBorder="1" applyAlignment="1">
      <alignment horizontal="center" vertical="center" wrapText="1"/>
    </xf>
    <xf numFmtId="164" fontId="13" fillId="3" borderId="1" xfId="2"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0" fontId="16" fillId="0" borderId="0" xfId="0" applyFont="1" applyAlignment="1">
      <alignment vertical="top"/>
    </xf>
    <xf numFmtId="0" fontId="9" fillId="0" borderId="0" xfId="0" applyFont="1" applyAlignment="1">
      <alignment horizontal="center" vertical="center"/>
    </xf>
    <xf numFmtId="0" fontId="8" fillId="4" borderId="0" xfId="0" applyFont="1" applyFill="1" applyAlignment="1">
      <alignment vertical="center"/>
    </xf>
    <xf numFmtId="0" fontId="8" fillId="4" borderId="0" xfId="0" applyFont="1" applyFill="1" applyAlignment="1">
      <alignment horizontal="left" vertical="center"/>
    </xf>
    <xf numFmtId="0" fontId="8" fillId="4" borderId="0" xfId="0" applyFont="1" applyFill="1" applyAlignment="1">
      <alignment horizontal="center" vertical="center"/>
    </xf>
    <xf numFmtId="0" fontId="8" fillId="4" borderId="0" xfId="0" applyFont="1" applyFill="1" applyAlignment="1">
      <alignment horizontal="right" vertical="center"/>
    </xf>
    <xf numFmtId="0" fontId="11" fillId="4" borderId="0" xfId="0" applyFont="1" applyFill="1" applyAlignment="1">
      <alignment horizontal="left" vertical="center"/>
    </xf>
    <xf numFmtId="0" fontId="11" fillId="4" borderId="0" xfId="0" applyFont="1" applyFill="1" applyAlignment="1">
      <alignment horizontal="center" vertical="center"/>
    </xf>
    <xf numFmtId="0" fontId="11" fillId="4" borderId="0" xfId="0" applyFont="1" applyFill="1" applyAlignment="1">
      <alignment vertical="center"/>
    </xf>
    <xf numFmtId="0" fontId="13" fillId="4" borderId="0" xfId="0" applyFont="1" applyFill="1" applyAlignment="1">
      <alignment horizontal="center" vertical="center" wrapText="1"/>
    </xf>
    <xf numFmtId="164" fontId="11" fillId="4" borderId="0" xfId="2" applyNumberFormat="1" applyFont="1" applyFill="1" applyBorder="1" applyAlignment="1" applyProtection="1">
      <alignment horizontal="center" vertical="center" wrapText="1"/>
    </xf>
    <xf numFmtId="164" fontId="11" fillId="4" borderId="0" xfId="0" applyNumberFormat="1" applyFont="1" applyFill="1" applyAlignment="1">
      <alignment vertical="center"/>
    </xf>
    <xf numFmtId="0" fontId="13" fillId="4" borderId="0" xfId="0" applyFont="1" applyFill="1" applyAlignment="1">
      <alignment horizontal="left" vertical="center" wrapText="1"/>
    </xf>
    <xf numFmtId="164" fontId="13" fillId="4" borderId="0" xfId="2" applyNumberFormat="1" applyFont="1" applyFill="1" applyBorder="1" applyAlignment="1" applyProtection="1">
      <alignment vertical="center" wrapText="1"/>
    </xf>
    <xf numFmtId="0" fontId="9" fillId="4" borderId="0" xfId="0" applyFont="1" applyFill="1" applyAlignment="1">
      <alignment vertical="center"/>
    </xf>
    <xf numFmtId="164" fontId="11" fillId="4" borderId="0" xfId="2" applyNumberFormat="1" applyFont="1" applyFill="1" applyBorder="1" applyAlignment="1" applyProtection="1">
      <alignment vertical="center" wrapText="1"/>
    </xf>
    <xf numFmtId="0" fontId="11" fillId="2" borderId="1" xfId="0" applyFont="1" applyFill="1" applyBorder="1" applyAlignment="1" applyProtection="1">
      <alignment horizontal="left" vertical="center" wrapText="1"/>
      <protection locked="0"/>
    </xf>
    <xf numFmtId="0" fontId="11" fillId="2" borderId="1" xfId="1" applyNumberFormat="1" applyFont="1" applyFill="1" applyBorder="1" applyAlignment="1" applyProtection="1">
      <alignment horizontal="center" vertical="center" wrapText="1"/>
      <protection locked="0"/>
    </xf>
    <xf numFmtId="0" fontId="9" fillId="4" borderId="0" xfId="0" applyFont="1" applyFill="1" applyAlignment="1">
      <alignment horizontal="right" vertical="center"/>
    </xf>
    <xf numFmtId="0" fontId="9" fillId="4" borderId="0" xfId="0" applyFont="1" applyFill="1"/>
    <xf numFmtId="44" fontId="9" fillId="4" borderId="0" xfId="0" applyNumberFormat="1" applyFont="1" applyFill="1"/>
    <xf numFmtId="164" fontId="9" fillId="4" borderId="0" xfId="0" applyNumberFormat="1" applyFont="1" applyFill="1"/>
    <xf numFmtId="165" fontId="11" fillId="2" borderId="1" xfId="1" applyNumberFormat="1" applyFont="1" applyFill="1" applyBorder="1" applyAlignment="1" applyProtection="1">
      <alignment vertical="center"/>
      <protection locked="0"/>
    </xf>
    <xf numFmtId="44" fontId="11" fillId="2" borderId="1" xfId="2" applyFont="1" applyFill="1" applyBorder="1" applyAlignment="1" applyProtection="1">
      <alignment vertical="center"/>
      <protection locked="0"/>
    </xf>
    <xf numFmtId="0" fontId="11" fillId="4" borderId="0" xfId="0" applyFont="1" applyFill="1"/>
    <xf numFmtId="0" fontId="10" fillId="0" borderId="0" xfId="0" applyFont="1" applyAlignment="1">
      <alignment vertical="center"/>
    </xf>
    <xf numFmtId="0" fontId="10" fillId="4" borderId="0" xfId="0" applyFont="1" applyFill="1" applyAlignment="1">
      <alignment vertical="center"/>
    </xf>
    <xf numFmtId="0" fontId="11" fillId="4" borderId="0" xfId="0" applyFont="1" applyFill="1" applyAlignment="1">
      <alignment horizontal="right" vertical="center"/>
    </xf>
    <xf numFmtId="0" fontId="10" fillId="4" borderId="0" xfId="0" applyFont="1" applyFill="1" applyAlignment="1">
      <alignment horizontal="left" vertical="center"/>
    </xf>
    <xf numFmtId="0" fontId="17" fillId="4" borderId="0" xfId="0" applyFont="1" applyFill="1" applyAlignment="1">
      <alignment vertical="center"/>
    </xf>
    <xf numFmtId="0" fontId="17" fillId="4" borderId="0" xfId="0" applyFont="1" applyFill="1" applyAlignment="1">
      <alignment horizontal="left" vertical="center"/>
    </xf>
    <xf numFmtId="0" fontId="11" fillId="4" borderId="5" xfId="0" applyFont="1" applyFill="1" applyBorder="1" applyAlignment="1">
      <alignment horizontal="left" vertical="center"/>
    </xf>
    <xf numFmtId="0" fontId="11" fillId="4" borderId="5" xfId="0" applyFont="1" applyFill="1" applyBorder="1" applyAlignment="1">
      <alignment horizontal="center" vertical="center" wrapText="1"/>
    </xf>
    <xf numFmtId="164" fontId="11" fillId="5" borderId="0" xfId="0" applyNumberFormat="1" applyFont="1" applyFill="1" applyAlignment="1">
      <alignment vertical="center"/>
    </xf>
    <xf numFmtId="0" fontId="9" fillId="4" borderId="6" xfId="0" applyFont="1" applyFill="1" applyBorder="1" applyAlignment="1">
      <alignment vertical="center"/>
    </xf>
    <xf numFmtId="164" fontId="9" fillId="4" borderId="6" xfId="0" applyNumberFormat="1" applyFont="1" applyFill="1" applyBorder="1" applyAlignment="1">
      <alignment vertical="center"/>
    </xf>
    <xf numFmtId="0" fontId="11" fillId="4" borderId="5" xfId="0" applyFont="1" applyFill="1" applyBorder="1" applyAlignment="1">
      <alignment vertical="center"/>
    </xf>
    <xf numFmtId="164" fontId="11" fillId="4" borderId="5" xfId="0" applyNumberFormat="1" applyFont="1" applyFill="1" applyBorder="1" applyAlignment="1">
      <alignment vertical="center"/>
    </xf>
    <xf numFmtId="0" fontId="9" fillId="4" borderId="7" xfId="0" applyFont="1" applyFill="1" applyBorder="1" applyAlignment="1">
      <alignment vertical="center"/>
    </xf>
    <xf numFmtId="164" fontId="9" fillId="4" borderId="7" xfId="0" applyNumberFormat="1" applyFont="1" applyFill="1" applyBorder="1" applyAlignment="1">
      <alignment vertical="center"/>
    </xf>
    <xf numFmtId="0" fontId="10" fillId="4" borderId="5" xfId="0" applyFont="1" applyFill="1" applyBorder="1" applyAlignment="1">
      <alignment vertical="center"/>
    </xf>
    <xf numFmtId="0" fontId="10" fillId="4" borderId="0" xfId="0" applyFont="1" applyFill="1" applyAlignment="1">
      <alignment horizontal="left" vertical="center" indent="2"/>
    </xf>
    <xf numFmtId="164" fontId="10" fillId="4" borderId="0" xfId="0" applyNumberFormat="1" applyFont="1" applyFill="1" applyAlignment="1">
      <alignment vertical="center"/>
    </xf>
    <xf numFmtId="0" fontId="10" fillId="4" borderId="7" xfId="0" applyFont="1" applyFill="1" applyBorder="1" applyAlignment="1">
      <alignment vertical="center"/>
    </xf>
    <xf numFmtId="164" fontId="10" fillId="4" borderId="7" xfId="0" applyNumberFormat="1" applyFont="1" applyFill="1" applyBorder="1" applyAlignment="1">
      <alignment vertical="center"/>
    </xf>
    <xf numFmtId="0" fontId="10" fillId="4" borderId="0" xfId="0" applyFont="1" applyFill="1" applyAlignment="1">
      <alignment horizontal="center" vertical="center"/>
    </xf>
    <xf numFmtId="0" fontId="18" fillId="4" borderId="0" xfId="0" applyFont="1" applyFill="1" applyAlignment="1">
      <alignment horizontal="right" vertical="center"/>
    </xf>
    <xf numFmtId="0" fontId="10" fillId="0" borderId="0" xfId="0" applyFont="1" applyAlignment="1">
      <alignment horizontal="center" vertical="center"/>
    </xf>
    <xf numFmtId="0" fontId="10" fillId="4" borderId="0" xfId="0" applyFont="1" applyFill="1" applyAlignment="1">
      <alignment horizontal="right" vertical="center"/>
    </xf>
    <xf numFmtId="0" fontId="10" fillId="0" borderId="0" xfId="0" applyFont="1" applyAlignment="1">
      <alignment vertical="top" wrapText="1"/>
    </xf>
    <xf numFmtId="49" fontId="10" fillId="4" borderId="0" xfId="0" applyNumberFormat="1" applyFont="1" applyFill="1" applyAlignment="1">
      <alignment horizontal="left" vertical="center"/>
    </xf>
    <xf numFmtId="49" fontId="17" fillId="4" borderId="0" xfId="0" applyNumberFormat="1" applyFont="1" applyFill="1" applyAlignment="1">
      <alignment horizontal="left" vertical="center"/>
    </xf>
    <xf numFmtId="0" fontId="11" fillId="4" borderId="0" xfId="0" applyFont="1" applyFill="1" applyAlignment="1">
      <alignment horizontal="left" vertical="center" indent="2"/>
    </xf>
    <xf numFmtId="0" fontId="11" fillId="4" borderId="7" xfId="0" applyFont="1" applyFill="1" applyBorder="1" applyAlignment="1">
      <alignment vertical="center"/>
    </xf>
    <xf numFmtId="164" fontId="11" fillId="4" borderId="7" xfId="0" applyNumberFormat="1" applyFont="1" applyFill="1" applyBorder="1" applyAlignment="1">
      <alignment vertical="center"/>
    </xf>
    <xf numFmtId="0" fontId="10" fillId="4" borderId="0" xfId="0" applyFont="1" applyFill="1"/>
    <xf numFmtId="0" fontId="13" fillId="3" borderId="4"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4" fillId="0" borderId="8" xfId="0" applyFont="1" applyBorder="1" applyAlignment="1" applyProtection="1">
      <alignment horizontal="left" vertical="center" wrapText="1"/>
      <protection locked="0"/>
    </xf>
    <xf numFmtId="3" fontId="11" fillId="0" borderId="4" xfId="0" applyNumberFormat="1" applyFont="1" applyBorder="1" applyAlignment="1">
      <alignment horizontal="center" vertical="center"/>
    </xf>
    <xf numFmtId="164" fontId="20" fillId="3" borderId="3" xfId="2" applyNumberFormat="1" applyFont="1" applyFill="1" applyBorder="1" applyAlignment="1" applyProtection="1">
      <alignment vertical="center" wrapText="1"/>
    </xf>
    <xf numFmtId="0" fontId="21" fillId="3" borderId="9" xfId="0" applyFont="1" applyFill="1" applyBorder="1" applyAlignment="1">
      <alignment vertical="center" wrapText="1"/>
    </xf>
    <xf numFmtId="0" fontId="13" fillId="3" borderId="2" xfId="0" applyFont="1" applyFill="1" applyBorder="1" applyAlignment="1">
      <alignment vertical="center" wrapText="1"/>
    </xf>
    <xf numFmtId="0" fontId="11" fillId="4" borderId="0" xfId="0" applyFont="1" applyFill="1" applyAlignment="1">
      <alignment vertical="center" wrapText="1"/>
    </xf>
    <xf numFmtId="164" fontId="11" fillId="4" borderId="1" xfId="2" applyNumberFormat="1" applyFont="1" applyFill="1" applyBorder="1" applyAlignment="1" applyProtection="1">
      <alignment vertical="center" wrapText="1"/>
    </xf>
    <xf numFmtId="0" fontId="11" fillId="2" borderId="8" xfId="0" applyFont="1" applyFill="1" applyBorder="1" applyAlignment="1" applyProtection="1">
      <alignment horizontal="left" vertical="center" wrapText="1"/>
      <protection locked="0"/>
    </xf>
    <xf numFmtId="164" fontId="13" fillId="3" borderId="3" xfId="2" applyNumberFormat="1" applyFont="1" applyFill="1" applyBorder="1" applyAlignment="1" applyProtection="1">
      <alignment vertical="center" wrapText="1"/>
    </xf>
    <xf numFmtId="0" fontId="13" fillId="3" borderId="9" xfId="0" applyFont="1" applyFill="1" applyBorder="1" applyAlignment="1">
      <alignment vertical="center" wrapText="1"/>
    </xf>
    <xf numFmtId="164" fontId="11" fillId="4" borderId="1" xfId="2" applyNumberFormat="1" applyFont="1" applyFill="1" applyBorder="1" applyAlignment="1">
      <alignment vertical="center" wrapText="1"/>
    </xf>
    <xf numFmtId="0" fontId="11" fillId="0" borderId="4" xfId="0" applyFont="1" applyBorder="1" applyAlignment="1">
      <alignment horizontal="center"/>
    </xf>
    <xf numFmtId="164" fontId="11" fillId="4" borderId="1" xfId="0" applyNumberFormat="1" applyFont="1" applyFill="1" applyBorder="1" applyAlignment="1">
      <alignment vertical="center"/>
    </xf>
    <xf numFmtId="0" fontId="13" fillId="3" borderId="8" xfId="0" applyFont="1" applyFill="1" applyBorder="1" applyAlignment="1">
      <alignment horizontal="left" vertical="center" wrapText="1"/>
    </xf>
    <xf numFmtId="0" fontId="11" fillId="2" borderId="8" xfId="0" applyFont="1" applyFill="1" applyBorder="1" applyAlignment="1" applyProtection="1">
      <alignment horizontal="left" vertical="center"/>
      <protection locked="0"/>
    </xf>
    <xf numFmtId="164" fontId="13" fillId="3" borderId="3" xfId="0" applyNumberFormat="1" applyFont="1" applyFill="1" applyBorder="1" applyAlignment="1">
      <alignment vertical="center"/>
    </xf>
    <xf numFmtId="164" fontId="11" fillId="0" borderId="1" xfId="2" applyNumberFormat="1" applyFont="1" applyFill="1" applyBorder="1" applyAlignment="1" applyProtection="1">
      <alignment horizontal="right" vertical="center"/>
      <protection locked="0"/>
    </xf>
    <xf numFmtId="0" fontId="11" fillId="0" borderId="8" xfId="0" applyFont="1" applyBorder="1" applyAlignment="1" applyProtection="1">
      <alignment horizontal="left" vertical="center"/>
      <protection locked="0"/>
    </xf>
    <xf numFmtId="0" fontId="11" fillId="0" borderId="2" xfId="0" applyFont="1" applyBorder="1" applyAlignment="1" applyProtection="1">
      <alignment horizontal="left" vertical="center"/>
      <protection locked="0"/>
    </xf>
    <xf numFmtId="164" fontId="11" fillId="0" borderId="3" xfId="2" applyNumberFormat="1" applyFont="1" applyFill="1" applyBorder="1" applyAlignment="1" applyProtection="1">
      <alignment horizontal="right" vertical="center"/>
      <protection locked="0"/>
    </xf>
    <xf numFmtId="0" fontId="11" fillId="0" borderId="9" xfId="0" applyFont="1" applyBorder="1" applyAlignment="1">
      <alignment horizontal="center"/>
    </xf>
    <xf numFmtId="0" fontId="9" fillId="4" borderId="0" xfId="0" applyFont="1" applyFill="1" applyAlignment="1" applyProtection="1">
      <alignment horizontal="left" vertical="center"/>
      <protection locked="0"/>
    </xf>
    <xf numFmtId="0" fontId="11" fillId="4" borderId="25" xfId="0" quotePrefix="1" applyFont="1" applyFill="1" applyBorder="1" applyAlignment="1">
      <alignment horizontal="left" vertical="top" wrapText="1"/>
    </xf>
    <xf numFmtId="0" fontId="11" fillId="4" borderId="26" xfId="0" applyFont="1" applyFill="1" applyBorder="1" applyAlignment="1">
      <alignment horizontal="left" vertical="top" wrapText="1"/>
    </xf>
    <xf numFmtId="0" fontId="10" fillId="4" borderId="25" xfId="0" applyFont="1" applyFill="1" applyBorder="1" applyAlignment="1">
      <alignment vertical="top"/>
    </xf>
    <xf numFmtId="0" fontId="10" fillId="4" borderId="26" xfId="0" applyFont="1" applyFill="1" applyBorder="1" applyAlignment="1">
      <alignment vertical="top"/>
    </xf>
    <xf numFmtId="0" fontId="19" fillId="4" borderId="25" xfId="3" applyFont="1" applyFill="1" applyBorder="1" applyAlignment="1">
      <alignment vertical="top" wrapText="1"/>
    </xf>
    <xf numFmtId="0" fontId="10" fillId="4" borderId="26" xfId="0" applyFont="1" applyFill="1" applyBorder="1" applyAlignment="1">
      <alignment vertical="top" wrapText="1"/>
    </xf>
    <xf numFmtId="0" fontId="7" fillId="4" borderId="25" xfId="3" applyFill="1" applyBorder="1" applyAlignment="1">
      <alignment vertical="top" wrapText="1"/>
    </xf>
    <xf numFmtId="0" fontId="19" fillId="4" borderId="27" xfId="3" applyFont="1" applyFill="1" applyBorder="1" applyAlignment="1">
      <alignment vertical="top" wrapText="1"/>
    </xf>
    <xf numFmtId="0" fontId="10" fillId="4" borderId="28" xfId="0" applyFont="1" applyFill="1" applyBorder="1" applyAlignment="1">
      <alignment vertical="top" wrapText="1"/>
    </xf>
    <xf numFmtId="0" fontId="22" fillId="6" borderId="21" xfId="0" applyFont="1" applyFill="1" applyBorder="1" applyAlignment="1">
      <alignment horizontal="center" vertical="top" wrapText="1"/>
    </xf>
    <xf numFmtId="0" fontId="22" fillId="6" borderId="22" xfId="0" applyFont="1" applyFill="1" applyBorder="1" applyAlignment="1">
      <alignment horizontal="center" vertical="top" wrapText="1"/>
    </xf>
    <xf numFmtId="0" fontId="11" fillId="4" borderId="25" xfId="0" applyFont="1" applyFill="1" applyBorder="1" applyAlignment="1">
      <alignment horizontal="left" vertical="top" wrapText="1"/>
    </xf>
    <xf numFmtId="0" fontId="11" fillId="4" borderId="26" xfId="0" applyFont="1" applyFill="1" applyBorder="1" applyAlignment="1">
      <alignment horizontal="left" vertical="top" wrapText="1"/>
    </xf>
    <xf numFmtId="0" fontId="8" fillId="4" borderId="23" xfId="0" applyFont="1" applyFill="1" applyBorder="1" applyAlignment="1">
      <alignment horizontal="center" vertical="top"/>
    </xf>
    <xf numFmtId="0" fontId="8" fillId="4" borderId="24" xfId="0" applyFont="1" applyFill="1" applyBorder="1" applyAlignment="1">
      <alignment horizontal="center" vertical="top"/>
    </xf>
    <xf numFmtId="0" fontId="9" fillId="4" borderId="25" xfId="0" applyFont="1" applyFill="1" applyBorder="1" applyAlignment="1">
      <alignment horizontal="center" vertical="top"/>
    </xf>
    <xf numFmtId="0" fontId="9" fillId="4" borderId="26" xfId="0" applyFont="1" applyFill="1" applyBorder="1" applyAlignment="1">
      <alignment horizontal="center" vertical="top"/>
    </xf>
    <xf numFmtId="49" fontId="11" fillId="4" borderId="25" xfId="0" quotePrefix="1" applyNumberFormat="1" applyFont="1" applyFill="1" applyBorder="1" applyAlignment="1">
      <alignment horizontal="left" vertical="top" wrapText="1"/>
    </xf>
    <xf numFmtId="49" fontId="11" fillId="4" borderId="26" xfId="0" quotePrefix="1" applyNumberFormat="1" applyFont="1" applyFill="1" applyBorder="1" applyAlignment="1">
      <alignment horizontal="left" vertical="top" wrapText="1"/>
    </xf>
    <xf numFmtId="0" fontId="9" fillId="4" borderId="25" xfId="0" applyFont="1" applyFill="1" applyBorder="1" applyAlignment="1">
      <alignment horizontal="left" vertical="top" wrapText="1"/>
    </xf>
    <xf numFmtId="0" fontId="9" fillId="4" borderId="26" xfId="0" applyFont="1" applyFill="1" applyBorder="1" applyAlignment="1">
      <alignment horizontal="left" vertical="top" wrapText="1"/>
    </xf>
    <xf numFmtId="0" fontId="11" fillId="4" borderId="25" xfId="0" quotePrefix="1" applyFont="1" applyFill="1" applyBorder="1" applyAlignment="1">
      <alignment horizontal="left" vertical="top" wrapText="1"/>
    </xf>
    <xf numFmtId="0" fontId="17" fillId="2" borderId="1" xfId="0" applyFont="1" applyFill="1" applyBorder="1" applyAlignment="1" applyProtection="1">
      <alignment horizontal="left" vertical="center"/>
      <protection locked="0"/>
    </xf>
    <xf numFmtId="0" fontId="17" fillId="4" borderId="0" xfId="0" applyFont="1" applyFill="1" applyAlignment="1">
      <alignment horizontal="center" vertical="center"/>
    </xf>
    <xf numFmtId="0" fontId="17" fillId="4" borderId="1" xfId="0" applyFont="1" applyFill="1" applyBorder="1" applyAlignment="1">
      <alignment horizontal="left" vertical="center"/>
    </xf>
    <xf numFmtId="0" fontId="17" fillId="2" borderId="10" xfId="0" applyFont="1" applyFill="1" applyBorder="1" applyAlignment="1" applyProtection="1">
      <alignment horizontal="left" vertical="center"/>
      <protection locked="0"/>
    </xf>
    <xf numFmtId="0" fontId="17" fillId="2" borderId="11" xfId="0" applyFont="1" applyFill="1" applyBorder="1" applyAlignment="1" applyProtection="1">
      <alignment horizontal="left" vertical="center"/>
      <protection locked="0"/>
    </xf>
    <xf numFmtId="0" fontId="17" fillId="4" borderId="10" xfId="0" applyFont="1" applyFill="1" applyBorder="1" applyAlignment="1">
      <alignment horizontal="left" vertical="center"/>
    </xf>
    <xf numFmtId="0" fontId="17" fillId="4" borderId="11" xfId="0" applyFont="1" applyFill="1" applyBorder="1" applyAlignment="1">
      <alignment horizontal="left" vertical="center"/>
    </xf>
    <xf numFmtId="0" fontId="10" fillId="2" borderId="1" xfId="0" applyFont="1" applyFill="1" applyBorder="1" applyAlignment="1" applyProtection="1">
      <alignment horizontal="left" vertical="center"/>
      <protection locked="0"/>
    </xf>
    <xf numFmtId="0" fontId="21" fillId="3" borderId="12"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11" fillId="4" borderId="0" xfId="0" applyFont="1" applyFill="1" applyAlignment="1">
      <alignment horizontal="left"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21" fillId="3" borderId="15" xfId="0" applyFont="1" applyFill="1" applyBorder="1" applyAlignment="1">
      <alignment horizontal="center" vertical="center" wrapText="1"/>
    </xf>
    <xf numFmtId="0" fontId="21" fillId="3" borderId="16" xfId="0" applyFont="1" applyFill="1" applyBorder="1" applyAlignment="1">
      <alignment horizontal="center" vertical="center" wrapText="1"/>
    </xf>
    <xf numFmtId="0" fontId="21" fillId="3" borderId="1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3" fillId="3" borderId="20" xfId="0" applyFont="1" applyFill="1" applyBorder="1" applyAlignment="1">
      <alignment horizontal="center" vertical="center" wrapText="1"/>
    </xf>
  </cellXfs>
  <cellStyles count="4">
    <cellStyle name="Comma" xfId="1" builtinId="3"/>
    <cellStyle name="Currency" xfId="2" builtinId="4"/>
    <cellStyle name="Hyperlink" xfId="3" builtinId="8"/>
    <cellStyle name="Normal" xfId="0" builtinId="0"/>
  </cellStyles>
  <dxfs count="9">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126999</xdr:colOff>
      <xdr:row>49</xdr:row>
      <xdr:rowOff>95251</xdr:rowOff>
    </xdr:from>
    <xdr:to>
      <xdr:col>7</xdr:col>
      <xdr:colOff>504824</xdr:colOff>
      <xdr:row>91</xdr:row>
      <xdr:rowOff>28575</xdr:rowOff>
    </xdr:to>
    <xdr:sp macro="" textlink="">
      <xdr:nvSpPr>
        <xdr:cNvPr id="2" name="TextBox 1">
          <a:extLst>
            <a:ext uri="{FF2B5EF4-FFF2-40B4-BE49-F238E27FC236}">
              <a16:creationId xmlns:a16="http://schemas.microsoft.com/office/drawing/2014/main" id="{09618167-359B-9E39-055C-B97D78827B97}"/>
            </a:ext>
          </a:extLst>
        </xdr:cNvPr>
        <xdr:cNvSpPr txBox="1"/>
      </xdr:nvSpPr>
      <xdr:spPr>
        <a:xfrm>
          <a:off x="126999" y="8305801"/>
          <a:ext cx="5807075" cy="6734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&lt;Enter notes and</a:t>
          </a:r>
          <a:r>
            <a:rPr lang="en-US" sz="1000" baseline="0"/>
            <a:t> assumptions&gt;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84665</xdr:colOff>
      <xdr:row>49</xdr:row>
      <xdr:rowOff>63500</xdr:rowOff>
    </xdr:from>
    <xdr:to>
      <xdr:col>5</xdr:col>
      <xdr:colOff>507999</xdr:colOff>
      <xdr:row>90</xdr:row>
      <xdr:rowOff>87313</xdr:rowOff>
    </xdr:to>
    <xdr:sp macro="" textlink="">
      <xdr:nvSpPr>
        <xdr:cNvPr id="2" name="TextBox 1">
          <a:extLst>
            <a:ext uri="{FF2B5EF4-FFF2-40B4-BE49-F238E27FC236}">
              <a16:creationId xmlns:a16="http://schemas.microsoft.com/office/drawing/2014/main" id="{15C12C7C-B410-C754-C925-3EB836A665A9}"/>
            </a:ext>
          </a:extLst>
        </xdr:cNvPr>
        <xdr:cNvSpPr txBox="1"/>
      </xdr:nvSpPr>
      <xdr:spPr>
        <a:xfrm>
          <a:off x="84665" y="8128000"/>
          <a:ext cx="5368397" cy="65325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&lt;Enter notes and</a:t>
          </a:r>
          <a:r>
            <a:rPr lang="en-US" sz="1000" baseline="0"/>
            <a:t> assumptions&gt;</a:t>
          </a:r>
        </a:p>
        <a:p>
          <a:endParaRPr lang="en-US" sz="1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99389</xdr:colOff>
      <xdr:row>27</xdr:row>
      <xdr:rowOff>52917</xdr:rowOff>
    </xdr:from>
    <xdr:to>
      <xdr:col>4</xdr:col>
      <xdr:colOff>460374</xdr:colOff>
      <xdr:row>48</xdr:row>
      <xdr:rowOff>49695</xdr:rowOff>
    </xdr:to>
    <xdr:sp macro="" textlink="">
      <xdr:nvSpPr>
        <xdr:cNvPr id="2" name="TextBox 1">
          <a:extLst>
            <a:ext uri="{FF2B5EF4-FFF2-40B4-BE49-F238E27FC236}">
              <a16:creationId xmlns:a16="http://schemas.microsoft.com/office/drawing/2014/main" id="{46D77875-1115-2026-2538-5C04DC363220}"/>
            </a:ext>
          </a:extLst>
        </xdr:cNvPr>
        <xdr:cNvSpPr txBox="1"/>
      </xdr:nvSpPr>
      <xdr:spPr>
        <a:xfrm>
          <a:off x="99389" y="4666330"/>
          <a:ext cx="6208507" cy="34754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&lt;Enter notes and</a:t>
          </a:r>
          <a:r>
            <a:rPr lang="en-US" sz="1100" baseline="0">
              <a:solidFill>
                <a:schemeClr val="dk1"/>
              </a:solidFill>
              <a:effectLst/>
              <a:latin typeface="+mn-lt"/>
              <a:ea typeface="+mn-ea"/>
              <a:cs typeface="+mn-cs"/>
            </a:rPr>
            <a:t> assumptions&gt;</a:t>
          </a:r>
          <a:endParaRPr lang="en-US" sz="1000">
            <a:effectLst/>
          </a:endParaRPr>
        </a:p>
        <a:p>
          <a:endParaRPr lang="en-US" sz="1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126999</xdr:colOff>
      <xdr:row>29</xdr:row>
      <xdr:rowOff>95251</xdr:rowOff>
    </xdr:from>
    <xdr:to>
      <xdr:col>7</xdr:col>
      <xdr:colOff>504824</xdr:colOff>
      <xdr:row>53</xdr:row>
      <xdr:rowOff>28575</xdr:rowOff>
    </xdr:to>
    <xdr:sp macro="" textlink="">
      <xdr:nvSpPr>
        <xdr:cNvPr id="2" name="TextBox 1">
          <a:extLst>
            <a:ext uri="{FF2B5EF4-FFF2-40B4-BE49-F238E27FC236}">
              <a16:creationId xmlns:a16="http://schemas.microsoft.com/office/drawing/2014/main" id="{BE2F50B8-37AA-6F3D-A2E4-30445B6D10BD}"/>
            </a:ext>
          </a:extLst>
        </xdr:cNvPr>
        <xdr:cNvSpPr txBox="1"/>
      </xdr:nvSpPr>
      <xdr:spPr>
        <a:xfrm>
          <a:off x="126999" y="8334376"/>
          <a:ext cx="6607175" cy="6734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&lt;Enter notes and</a:t>
          </a:r>
          <a:r>
            <a:rPr lang="en-US" sz="1000" baseline="0"/>
            <a:t> assumptions&gt;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105831</xdr:colOff>
      <xdr:row>30</xdr:row>
      <xdr:rowOff>52917</xdr:rowOff>
    </xdr:from>
    <xdr:to>
      <xdr:col>5</xdr:col>
      <xdr:colOff>772582</xdr:colOff>
      <xdr:row>51</xdr:row>
      <xdr:rowOff>47625</xdr:rowOff>
    </xdr:to>
    <xdr:sp macro="" textlink="">
      <xdr:nvSpPr>
        <xdr:cNvPr id="2" name="TextBox 1">
          <a:extLst>
            <a:ext uri="{FF2B5EF4-FFF2-40B4-BE49-F238E27FC236}">
              <a16:creationId xmlns:a16="http://schemas.microsoft.com/office/drawing/2014/main" id="{00B9EFD1-EB82-ED8F-6B62-5C2CC8CD4CA8}"/>
            </a:ext>
          </a:extLst>
        </xdr:cNvPr>
        <xdr:cNvSpPr txBox="1"/>
      </xdr:nvSpPr>
      <xdr:spPr>
        <a:xfrm>
          <a:off x="105831" y="5117042"/>
          <a:ext cx="5921376" cy="33284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&lt;Enter notes and</a:t>
          </a:r>
          <a:r>
            <a:rPr lang="en-US" sz="1000" baseline="0"/>
            <a:t> assumptions&gt;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91109</xdr:colOff>
      <xdr:row>26</xdr:row>
      <xdr:rowOff>41413</xdr:rowOff>
    </xdr:from>
    <xdr:to>
      <xdr:col>2</xdr:col>
      <xdr:colOff>463826</xdr:colOff>
      <xdr:row>47</xdr:row>
      <xdr:rowOff>82826</xdr:rowOff>
    </xdr:to>
    <xdr:sp macro="" textlink="">
      <xdr:nvSpPr>
        <xdr:cNvPr id="3" name="TextBox 2">
          <a:extLst>
            <a:ext uri="{FF2B5EF4-FFF2-40B4-BE49-F238E27FC236}">
              <a16:creationId xmlns:a16="http://schemas.microsoft.com/office/drawing/2014/main" id="{55F5B687-A721-7140-F904-8DC86C2E8FED}"/>
            </a:ext>
          </a:extLst>
        </xdr:cNvPr>
        <xdr:cNvSpPr txBox="1"/>
      </xdr:nvSpPr>
      <xdr:spPr>
        <a:xfrm>
          <a:off x="91109" y="4456043"/>
          <a:ext cx="6394174" cy="35201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&lt;Enter notes and</a:t>
          </a:r>
          <a:r>
            <a:rPr lang="en-US" sz="1100" baseline="0">
              <a:solidFill>
                <a:schemeClr val="dk1"/>
              </a:solidFill>
              <a:effectLst/>
              <a:latin typeface="+mn-lt"/>
              <a:ea typeface="+mn-ea"/>
              <a:cs typeface="+mn-cs"/>
            </a:rPr>
            <a:t> assumptions&gt;</a:t>
          </a:r>
          <a:endParaRPr lang="en-US" sz="1000">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6D145-419F-470C-BA6B-D2D522C4F79F}">
  <sheetPr codeName="Sheet2"/>
  <dimension ref="A1:I17"/>
  <sheetViews>
    <sheetView zoomScale="120" zoomScaleNormal="120" zoomScaleSheetLayoutView="115" workbookViewId="0">
      <selection activeCell="A11" sqref="A11"/>
    </sheetView>
  </sheetViews>
  <sheetFormatPr defaultColWidth="9.140625" defaultRowHeight="12.75" x14ac:dyDescent="0.25"/>
  <cols>
    <col min="1" max="1" width="16.28515625" style="3" customWidth="1"/>
    <col min="2" max="2" width="88.28515625" style="3" customWidth="1"/>
    <col min="3" max="16384" width="9.140625" style="3"/>
  </cols>
  <sheetData>
    <row r="1" spans="1:9" ht="40.5" customHeight="1" thickBot="1" x14ac:dyDescent="0.3">
      <c r="A1" s="109" t="s">
        <v>73</v>
      </c>
      <c r="B1" s="110"/>
    </row>
    <row r="2" spans="1:9" s="20" customFormat="1" ht="15.75" x14ac:dyDescent="0.25">
      <c r="A2" s="113" t="s">
        <v>0</v>
      </c>
      <c r="B2" s="114"/>
      <c r="D2" s="4"/>
    </row>
    <row r="3" spans="1:9" x14ac:dyDescent="0.25">
      <c r="A3" s="115" t="s">
        <v>1</v>
      </c>
      <c r="B3" s="116"/>
      <c r="I3" s="4"/>
    </row>
    <row r="4" spans="1:9" x14ac:dyDescent="0.25">
      <c r="A4" s="119" t="s">
        <v>2</v>
      </c>
      <c r="B4" s="120"/>
    </row>
    <row r="5" spans="1:9" s="4" customFormat="1" x14ac:dyDescent="0.25">
      <c r="A5" s="121" t="s">
        <v>3</v>
      </c>
      <c r="B5" s="112"/>
    </row>
    <row r="6" spans="1:9" s="4" customFormat="1" ht="30.75" customHeight="1" x14ac:dyDescent="0.25">
      <c r="A6" s="117" t="s">
        <v>74</v>
      </c>
      <c r="B6" s="118"/>
    </row>
    <row r="7" spans="1:9" s="4" customFormat="1" x14ac:dyDescent="0.25">
      <c r="A7" s="100" t="s">
        <v>4</v>
      </c>
      <c r="B7" s="101"/>
    </row>
    <row r="8" spans="1:9" s="4" customFormat="1" x14ac:dyDescent="0.25">
      <c r="A8" s="111" t="s">
        <v>5</v>
      </c>
      <c r="B8" s="112"/>
    </row>
    <row r="9" spans="1:9" x14ac:dyDescent="0.25">
      <c r="A9" s="102"/>
      <c r="B9" s="103"/>
    </row>
    <row r="10" spans="1:9" ht="104.45" customHeight="1" x14ac:dyDescent="0.25">
      <c r="A10" s="104" t="s">
        <v>6</v>
      </c>
      <c r="B10" s="105" t="s">
        <v>7</v>
      </c>
    </row>
    <row r="11" spans="1:9" ht="48.6" customHeight="1" x14ac:dyDescent="0.25">
      <c r="A11" s="106" t="s">
        <v>8</v>
      </c>
      <c r="B11" s="101" t="s">
        <v>9</v>
      </c>
    </row>
    <row r="12" spans="1:9" ht="103.9" customHeight="1" x14ac:dyDescent="0.25">
      <c r="A12" s="106" t="s">
        <v>10</v>
      </c>
      <c r="B12" s="105" t="s">
        <v>11</v>
      </c>
    </row>
    <row r="13" spans="1:9" ht="49.15" customHeight="1" x14ac:dyDescent="0.25">
      <c r="A13" s="104" t="s">
        <v>12</v>
      </c>
      <c r="B13" s="105" t="s">
        <v>13</v>
      </c>
    </row>
    <row r="14" spans="1:9" ht="18.600000000000001" customHeight="1" x14ac:dyDescent="0.25">
      <c r="A14" s="104" t="s">
        <v>14</v>
      </c>
      <c r="B14" s="105" t="s">
        <v>15</v>
      </c>
    </row>
    <row r="15" spans="1:9" ht="22.15" customHeight="1" x14ac:dyDescent="0.25">
      <c r="A15" s="104" t="s">
        <v>16</v>
      </c>
      <c r="B15" s="105" t="s">
        <v>17</v>
      </c>
    </row>
    <row r="16" spans="1:9" ht="48.75" customHeight="1" thickBot="1" x14ac:dyDescent="0.3">
      <c r="A16" s="107" t="s">
        <v>18</v>
      </c>
      <c r="B16" s="108" t="s">
        <v>19</v>
      </c>
    </row>
    <row r="17" spans="1:1" x14ac:dyDescent="0.25">
      <c r="A17" s="69"/>
    </row>
  </sheetData>
  <sheetProtection algorithmName="SHA-512" hashValue="DTxd1oHIImJO5cM3uXVR62tRFQhaG0TFN+Y0eYXJq6BH4zFjJ1LoXl6/u0kOCN7hJoSG4XoqK29yHG5R89kOQg==" saltValue="MTKBWuQ1j/g1xKx2pJztbw==" spinCount="100000" sheet="1" objects="1" scenarios="1" formatCells="0"/>
  <mergeCells count="7">
    <mergeCell ref="A1:B1"/>
    <mergeCell ref="A8:B8"/>
    <mergeCell ref="A2:B2"/>
    <mergeCell ref="A3:B3"/>
    <mergeCell ref="A6:B6"/>
    <mergeCell ref="A4:B4"/>
    <mergeCell ref="A5:B5"/>
  </mergeCells>
  <hyperlinks>
    <hyperlink ref="A10" location="Summary!A1" display="Summary" xr:uid="{4D8314F0-526D-49E1-A11C-F663D6ECBA7F}"/>
    <hyperlink ref="A14" location="'Optional Products'!A1" display="Optional Products" xr:uid="{DDFC4B13-5117-4DA0-883B-1C9BDBD1BB14}"/>
    <hyperlink ref="A13" location="Travel!A1" display="Travel" xr:uid="{50105532-8BAA-49F4-9795-11B229D62266}"/>
    <hyperlink ref="A16" location="'Professional Services'!A1" display="Professional Services" xr:uid="{051A1A3C-295E-4266-B140-B0BFBEBF76EA}"/>
    <hyperlink ref="A15" location="'Optional Services'!A1" display="Optional Services" xr:uid="{3550303D-32CB-4F16-95CA-15D8FA883B73}"/>
    <hyperlink ref="A11" location="'SaaS-Hosting'!A1" display="SaaS-Hosting" xr:uid="{0E18500D-3659-4678-97DE-50E48BF4819C}"/>
    <hyperlink ref="A12" location="'Implementation Services'!Print_Area" display="Implementation Services" xr:uid="{FF198273-2D1B-4B4B-9279-4182322AD9D6}"/>
  </hyperlinks>
  <printOptions horizontalCentered="1"/>
  <pageMargins left="0.25" right="0.25" top="0.75" bottom="0.75" header="0.3" footer="0.3"/>
  <pageSetup scale="95" orientation="portrait" horizontalDpi="300" verticalDpi="300" r:id="rId1"/>
  <headerFooter>
    <oddFooter>&amp;F&amp;RPage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4D0B8-E629-4FB3-9F07-2CDC6F99E67E}">
  <sheetPr codeName="Sheet3"/>
  <dimension ref="A1:I48"/>
  <sheetViews>
    <sheetView tabSelected="1" zoomScale="120" zoomScaleNormal="120" zoomScaleSheetLayoutView="115" workbookViewId="0">
      <selection activeCell="M34" sqref="M34"/>
    </sheetView>
  </sheetViews>
  <sheetFormatPr defaultColWidth="9.140625" defaultRowHeight="12.75" x14ac:dyDescent="0.25"/>
  <cols>
    <col min="1" max="1" width="12.85546875" style="45" customWidth="1"/>
    <col min="2" max="2" width="19.140625" style="45" customWidth="1"/>
    <col min="3" max="3" width="11.28515625" style="45" customWidth="1"/>
    <col min="4" max="8" width="10.42578125" style="45" customWidth="1"/>
    <col min="9" max="9" width="11.28515625" style="45" customWidth="1"/>
    <col min="10" max="16384" width="9.140625" style="45"/>
  </cols>
  <sheetData>
    <row r="1" spans="1:9" x14ac:dyDescent="0.25">
      <c r="A1" s="123" t="s">
        <v>20</v>
      </c>
      <c r="B1" s="123"/>
      <c r="C1" s="123"/>
      <c r="D1" s="123"/>
      <c r="E1" s="123"/>
      <c r="F1" s="123"/>
      <c r="G1" s="123"/>
      <c r="H1" s="123"/>
      <c r="I1" s="123"/>
    </row>
    <row r="2" spans="1:9" x14ac:dyDescent="0.25">
      <c r="A2" s="46"/>
      <c r="B2" s="46"/>
      <c r="C2" s="46"/>
      <c r="D2" s="46"/>
      <c r="E2" s="46"/>
      <c r="F2" s="46"/>
      <c r="G2" s="46"/>
      <c r="H2" s="46"/>
      <c r="I2" s="46"/>
    </row>
    <row r="3" spans="1:9" x14ac:dyDescent="0.25">
      <c r="A3" s="46" t="s">
        <v>21</v>
      </c>
      <c r="B3" s="122"/>
      <c r="C3" s="122"/>
      <c r="D3" s="122"/>
      <c r="E3" s="122"/>
      <c r="F3" s="46"/>
      <c r="G3" s="47"/>
      <c r="H3" s="99"/>
      <c r="I3" s="46"/>
    </row>
    <row r="4" spans="1:9" x14ac:dyDescent="0.25">
      <c r="A4" s="48" t="s">
        <v>22</v>
      </c>
      <c r="B4" s="122"/>
      <c r="C4" s="122"/>
      <c r="D4" s="122"/>
      <c r="E4" s="122"/>
      <c r="F4" s="46"/>
      <c r="G4" s="49"/>
      <c r="H4" s="49"/>
      <c r="I4" s="46"/>
    </row>
    <row r="5" spans="1:9" x14ac:dyDescent="0.25">
      <c r="A5" s="70"/>
      <c r="B5" s="71"/>
      <c r="C5" s="50"/>
      <c r="D5" s="50"/>
      <c r="E5" s="50"/>
      <c r="F5" s="46"/>
      <c r="G5" s="50"/>
      <c r="H5" s="50"/>
      <c r="I5" s="46"/>
    </row>
    <row r="6" spans="1:9" x14ac:dyDescent="0.25">
      <c r="A6" s="46"/>
      <c r="B6" s="48" t="s">
        <v>23</v>
      </c>
      <c r="C6" s="122" t="s">
        <v>24</v>
      </c>
      <c r="D6" s="122"/>
      <c r="E6" s="46"/>
      <c r="F6" s="68" t="s">
        <v>25</v>
      </c>
      <c r="G6" s="125" t="s">
        <v>26</v>
      </c>
      <c r="H6" s="126"/>
      <c r="I6" s="46"/>
    </row>
    <row r="7" spans="1:9" x14ac:dyDescent="0.25">
      <c r="A7" s="46"/>
      <c r="B7" s="48"/>
      <c r="C7" s="122" t="s">
        <v>27</v>
      </c>
      <c r="D7" s="129"/>
      <c r="E7" s="46"/>
      <c r="F7" s="49"/>
      <c r="G7" s="125" t="s">
        <v>28</v>
      </c>
      <c r="H7" s="126"/>
      <c r="I7" s="46"/>
    </row>
    <row r="8" spans="1:9" x14ac:dyDescent="0.25">
      <c r="A8" s="46"/>
      <c r="B8" s="48"/>
      <c r="C8" s="122" t="s">
        <v>29</v>
      </c>
      <c r="D8" s="129"/>
      <c r="E8" s="46"/>
      <c r="F8" s="49"/>
      <c r="G8" s="125" t="s">
        <v>30</v>
      </c>
      <c r="H8" s="126"/>
      <c r="I8" s="46"/>
    </row>
    <row r="9" spans="1:9" x14ac:dyDescent="0.25">
      <c r="A9" s="46"/>
      <c r="B9" s="46"/>
      <c r="C9" s="122" t="s">
        <v>31</v>
      </c>
      <c r="D9" s="129"/>
      <c r="E9" s="46"/>
      <c r="F9" s="49"/>
      <c r="G9" s="125" t="s">
        <v>31</v>
      </c>
      <c r="H9" s="126"/>
      <c r="I9" s="46"/>
    </row>
    <row r="10" spans="1:9" x14ac:dyDescent="0.25">
      <c r="A10" s="46"/>
      <c r="B10" s="46"/>
      <c r="C10" s="122" t="s">
        <v>32</v>
      </c>
      <c r="D10" s="122"/>
      <c r="E10" s="46"/>
      <c r="F10" s="49"/>
      <c r="G10" s="125" t="s">
        <v>32</v>
      </c>
      <c r="H10" s="126"/>
      <c r="I10" s="46"/>
    </row>
    <row r="11" spans="1:9" x14ac:dyDescent="0.25">
      <c r="A11" s="46"/>
      <c r="B11" s="48"/>
      <c r="C11" s="124" t="s">
        <v>33</v>
      </c>
      <c r="D11" s="124"/>
      <c r="E11" s="46"/>
      <c r="F11" s="49"/>
      <c r="G11" s="127" t="s">
        <v>33</v>
      </c>
      <c r="H11" s="128"/>
      <c r="I11" s="46"/>
    </row>
    <row r="12" spans="1:9" x14ac:dyDescent="0.25">
      <c r="A12" s="46"/>
      <c r="B12" s="48"/>
      <c r="C12" s="124" t="s">
        <v>34</v>
      </c>
      <c r="D12" s="124"/>
      <c r="E12" s="46"/>
      <c r="F12" s="49"/>
      <c r="G12" s="127" t="s">
        <v>34</v>
      </c>
      <c r="H12" s="128"/>
      <c r="I12" s="46"/>
    </row>
    <row r="13" spans="1:9" x14ac:dyDescent="0.25">
      <c r="A13" s="28"/>
      <c r="B13" s="28"/>
      <c r="C13" s="46"/>
      <c r="D13" s="46"/>
      <c r="E13" s="28"/>
      <c r="F13" s="46"/>
      <c r="G13" s="46"/>
      <c r="H13" s="46"/>
      <c r="I13" s="46"/>
    </row>
    <row r="14" spans="1:9" x14ac:dyDescent="0.25">
      <c r="A14" s="51" t="s">
        <v>20</v>
      </c>
      <c r="B14" s="52"/>
      <c r="C14" s="52" t="s">
        <v>35</v>
      </c>
      <c r="D14" s="52" t="s">
        <v>36</v>
      </c>
      <c r="E14" s="52" t="s">
        <v>37</v>
      </c>
      <c r="F14" s="52" t="s">
        <v>38</v>
      </c>
      <c r="G14" s="52" t="s">
        <v>39</v>
      </c>
      <c r="H14" s="52" t="s">
        <v>40</v>
      </c>
      <c r="I14" s="52" t="s">
        <v>41</v>
      </c>
    </row>
    <row r="15" spans="1:9" x14ac:dyDescent="0.2">
      <c r="A15" s="44" t="str">
        <f>CONCATENATE('SaaS-Hosting'!A3," Subtotal")</f>
        <v>SaaS Hosting Costs Subtotal</v>
      </c>
      <c r="B15" s="28"/>
      <c r="C15" s="31">
        <v>0</v>
      </c>
      <c r="D15" s="31">
        <f ca="1">D32</f>
        <v>0</v>
      </c>
      <c r="E15" s="31">
        <f ca="1">E32</f>
        <v>0</v>
      </c>
      <c r="F15" s="31">
        <f ca="1">F32</f>
        <v>0</v>
      </c>
      <c r="G15" s="31">
        <f ca="1">G32</f>
        <v>0</v>
      </c>
      <c r="H15" s="31">
        <f ca="1">H32</f>
        <v>0</v>
      </c>
      <c r="I15" s="31">
        <f ca="1">SUM(C15:H15)</f>
        <v>0</v>
      </c>
    </row>
    <row r="16" spans="1:9" x14ac:dyDescent="0.2">
      <c r="A16" s="75" t="str">
        <f>CONCATENATE('Implementation Services'!A3," Subtotal")</f>
        <v>Implementation Services Costs Subtotal</v>
      </c>
      <c r="B16" s="28"/>
      <c r="C16" s="31">
        <f>C43</f>
        <v>0</v>
      </c>
      <c r="D16" s="53"/>
      <c r="E16" s="53"/>
      <c r="F16" s="53"/>
      <c r="G16" s="53"/>
      <c r="H16" s="53"/>
      <c r="I16" s="31">
        <f>SUM(C16:H16)</f>
        <v>0</v>
      </c>
    </row>
    <row r="17" spans="1:9" x14ac:dyDescent="0.2">
      <c r="A17" s="75" t="str">
        <f>CONCATENATE(Travel!A3, " Subtotal")</f>
        <v>Travel Costs Subtotal</v>
      </c>
      <c r="B17" s="28"/>
      <c r="C17" s="31">
        <f>Travel!D25</f>
        <v>0</v>
      </c>
      <c r="D17" s="53"/>
      <c r="E17" s="53"/>
      <c r="F17" s="53"/>
      <c r="G17" s="53"/>
      <c r="H17" s="53"/>
      <c r="I17" s="31">
        <f>SUM(C17:H17)</f>
        <v>0</v>
      </c>
    </row>
    <row r="18" spans="1:9" x14ac:dyDescent="0.25">
      <c r="A18" s="54" t="s">
        <v>42</v>
      </c>
      <c r="B18" s="54"/>
      <c r="C18" s="55">
        <f t="shared" ref="C18:I18" si="0">SUM(C15:C17)</f>
        <v>0</v>
      </c>
      <c r="D18" s="55">
        <f t="shared" ca="1" si="0"/>
        <v>0</v>
      </c>
      <c r="E18" s="55">
        <f t="shared" ca="1" si="0"/>
        <v>0</v>
      </c>
      <c r="F18" s="55">
        <f t="shared" ca="1" si="0"/>
        <v>0</v>
      </c>
      <c r="G18" s="55">
        <f t="shared" ca="1" si="0"/>
        <v>0</v>
      </c>
      <c r="H18" s="55">
        <f t="shared" ca="1" si="0"/>
        <v>0</v>
      </c>
      <c r="I18" s="55">
        <f t="shared" ca="1" si="0"/>
        <v>0</v>
      </c>
    </row>
    <row r="19" spans="1:9" x14ac:dyDescent="0.2">
      <c r="A19" s="75" t="str">
        <f>CONCATENATE('Optional Products'!A3:H3," Subtotal")</f>
        <v>Optional Products Subtotal</v>
      </c>
      <c r="B19" s="34"/>
      <c r="C19" s="31">
        <v>0</v>
      </c>
      <c r="D19" s="31">
        <f>'Optional Products'!B25</f>
        <v>0</v>
      </c>
      <c r="E19" s="31">
        <f>'Optional Products'!C25</f>
        <v>0</v>
      </c>
      <c r="F19" s="31">
        <f>'Optional Products'!D25</f>
        <v>0</v>
      </c>
      <c r="G19" s="31">
        <f>'Optional Products'!E25</f>
        <v>0</v>
      </c>
      <c r="H19" s="31">
        <f>'Optional Products'!F25</f>
        <v>0</v>
      </c>
      <c r="I19" s="31">
        <f>SUM(C19:H19)</f>
        <v>0</v>
      </c>
    </row>
    <row r="20" spans="1:9" x14ac:dyDescent="0.2">
      <c r="A20" s="75" t="str">
        <f>CONCATENATE('Optional Services'!A3," Subtotal")</f>
        <v>Optional Services  Subtotal</v>
      </c>
      <c r="B20" s="56"/>
      <c r="C20" s="57">
        <f>'Optional Services'!E25</f>
        <v>0</v>
      </c>
      <c r="D20" s="53"/>
      <c r="E20" s="53"/>
      <c r="F20" s="53"/>
      <c r="G20" s="53"/>
      <c r="H20" s="53"/>
      <c r="I20" s="31">
        <f>SUM(C20:H20)</f>
        <v>0</v>
      </c>
    </row>
    <row r="21" spans="1:9" ht="13.5" thickBot="1" x14ac:dyDescent="0.3">
      <c r="A21" s="58" t="s">
        <v>43</v>
      </c>
      <c r="B21" s="58"/>
      <c r="C21" s="59">
        <f t="shared" ref="C21:I21" si="1">SUM(C18:C20)</f>
        <v>0</v>
      </c>
      <c r="D21" s="59">
        <f t="shared" ca="1" si="1"/>
        <v>0</v>
      </c>
      <c r="E21" s="59">
        <f t="shared" ca="1" si="1"/>
        <v>0</v>
      </c>
      <c r="F21" s="59">
        <f t="shared" ca="1" si="1"/>
        <v>0</v>
      </c>
      <c r="G21" s="59">
        <f t="shared" ca="1" si="1"/>
        <v>0</v>
      </c>
      <c r="H21" s="59">
        <f t="shared" ca="1" si="1"/>
        <v>0</v>
      </c>
      <c r="I21" s="59">
        <f t="shared" ca="1" si="1"/>
        <v>0</v>
      </c>
    </row>
    <row r="22" spans="1:9" ht="13.5" thickTop="1" x14ac:dyDescent="0.25">
      <c r="A22" s="28"/>
      <c r="B22" s="28"/>
      <c r="C22" s="31"/>
      <c r="D22" s="31"/>
      <c r="E22" s="31"/>
      <c r="F22" s="31"/>
      <c r="G22" s="31"/>
      <c r="H22" s="31"/>
      <c r="I22" s="46"/>
    </row>
    <row r="23" spans="1:9" s="67" customFormat="1" x14ac:dyDescent="0.25">
      <c r="A23" s="27"/>
      <c r="B23" s="47"/>
      <c r="C23" s="30"/>
      <c r="D23" s="30"/>
      <c r="E23" s="30"/>
      <c r="F23" s="30"/>
      <c r="G23" s="30"/>
      <c r="H23" s="30"/>
      <c r="I23" s="30"/>
    </row>
    <row r="24" spans="1:9" x14ac:dyDescent="0.25">
      <c r="A24" s="56" t="str">
        <f>CONCATENATE('SaaS-Hosting'!A3," by Software")</f>
        <v>SaaS Hosting Costs by Software</v>
      </c>
      <c r="B24" s="56"/>
      <c r="C24" s="52"/>
      <c r="D24" s="52" t="s">
        <v>36</v>
      </c>
      <c r="E24" s="52" t="s">
        <v>37</v>
      </c>
      <c r="F24" s="52" t="s">
        <v>38</v>
      </c>
      <c r="G24" s="52" t="s">
        <v>39</v>
      </c>
      <c r="H24" s="52" t="s">
        <v>40</v>
      </c>
      <c r="I24" s="52" t="s">
        <v>41</v>
      </c>
    </row>
    <row r="25" spans="1:9" x14ac:dyDescent="0.25">
      <c r="A25" s="72" t="str">
        <f>IF(Summary!$C6&lt;&gt;"",Summary!$C6,"")</f>
        <v>Finance</v>
      </c>
      <c r="B25" s="28"/>
      <c r="C25" s="31"/>
      <c r="D25" s="31">
        <f ca="1">SUMIF('SaaS-Hosting'!$A$4:$A$45,Summary!$A25,'SaaS-Hosting'!B$4:B$44)</f>
        <v>0</v>
      </c>
      <c r="E25" s="31">
        <f ca="1">SUMIF('SaaS-Hosting'!$A$4:$A$45,Summary!$A25,'SaaS-Hosting'!C$4:C$44)</f>
        <v>0</v>
      </c>
      <c r="F25" s="31">
        <f ca="1">SUMIF('SaaS-Hosting'!$A$4:$A$45,Summary!$A25,'SaaS-Hosting'!D$4:D$44)</f>
        <v>0</v>
      </c>
      <c r="G25" s="31">
        <f ca="1">SUMIF('SaaS-Hosting'!$A$4:$A$45,Summary!$A25,'SaaS-Hosting'!E$4:E$44)</f>
        <v>0</v>
      </c>
      <c r="H25" s="31">
        <f ca="1">SUMIF('SaaS-Hosting'!$A$4:$A$45,Summary!$A25,'SaaS-Hosting'!F$4:F$44)</f>
        <v>0</v>
      </c>
      <c r="I25" s="31">
        <f t="shared" ref="I25:I31" ca="1" si="2">SUM(D25:H25)</f>
        <v>0</v>
      </c>
    </row>
    <row r="26" spans="1:9" x14ac:dyDescent="0.25">
      <c r="A26" s="72" t="str">
        <f>IF(Summary!$C7&lt;&gt;"",Summary!$C7,"")</f>
        <v>Payroll</v>
      </c>
      <c r="B26" s="28"/>
      <c r="C26" s="31"/>
      <c r="D26" s="31">
        <f ca="1">SUMIF('SaaS-Hosting'!$A$4:$A$45,Summary!$A26,'SaaS-Hosting'!B$4:B$44)</f>
        <v>0</v>
      </c>
      <c r="E26" s="31">
        <f ca="1">SUMIF('SaaS-Hosting'!$A$4:$A$45,Summary!$A26,'SaaS-Hosting'!C$4:C$44)</f>
        <v>0</v>
      </c>
      <c r="F26" s="31">
        <f ca="1">SUMIF('SaaS-Hosting'!$A$4:$A$45,Summary!$A26,'SaaS-Hosting'!D$4:D$44)</f>
        <v>0</v>
      </c>
      <c r="G26" s="31">
        <f ca="1">SUMIF('SaaS-Hosting'!$A$4:$A$45,Summary!$A26,'SaaS-Hosting'!E$4:E$44)</f>
        <v>0</v>
      </c>
      <c r="H26" s="31">
        <f ca="1">SUMIF('SaaS-Hosting'!$A$4:$A$45,Summary!$A26,'SaaS-Hosting'!F$4:F$44)</f>
        <v>0</v>
      </c>
      <c r="I26" s="31">
        <f t="shared" ca="1" si="2"/>
        <v>0</v>
      </c>
    </row>
    <row r="27" spans="1:9" x14ac:dyDescent="0.25">
      <c r="A27" s="72" t="str">
        <f>IF(Summary!$C8&lt;&gt;"",Summary!$C8,"")</f>
        <v>HR</v>
      </c>
      <c r="B27" s="28"/>
      <c r="C27" s="31"/>
      <c r="D27" s="31">
        <f ca="1">SUMIF('SaaS-Hosting'!$A$4:$A$45,Summary!$A27,'SaaS-Hosting'!B$4:B$44)</f>
        <v>0</v>
      </c>
      <c r="E27" s="31">
        <f ca="1">SUMIF('SaaS-Hosting'!$A$4:$A$45,Summary!$A27,'SaaS-Hosting'!C$4:C$44)</f>
        <v>0</v>
      </c>
      <c r="F27" s="31">
        <f ca="1">SUMIF('SaaS-Hosting'!$A$4:$A$45,Summary!$A27,'SaaS-Hosting'!D$4:D$44)</f>
        <v>0</v>
      </c>
      <c r="G27" s="31">
        <f ca="1">SUMIF('SaaS-Hosting'!$A$4:$A$45,Summary!$A27,'SaaS-Hosting'!E$4:E$44)</f>
        <v>0</v>
      </c>
      <c r="H27" s="31">
        <f ca="1">SUMIF('SaaS-Hosting'!$A$4:$A$45,Summary!$A27,'SaaS-Hosting'!F$4:F$44)</f>
        <v>0</v>
      </c>
      <c r="I27" s="31">
        <f t="shared" ca="1" si="2"/>
        <v>0</v>
      </c>
    </row>
    <row r="28" spans="1:9" x14ac:dyDescent="0.25">
      <c r="A28" s="72" t="str">
        <f>IF(Summary!$C9&lt;&gt;"",Summary!$C9,"")</f>
        <v>TBD1</v>
      </c>
      <c r="B28" s="28"/>
      <c r="C28" s="31"/>
      <c r="D28" s="31">
        <f ca="1">SUMIF('SaaS-Hosting'!$A$4:$A$45,Summary!$A28,'SaaS-Hosting'!B$4:B$44)</f>
        <v>0</v>
      </c>
      <c r="E28" s="31">
        <f ca="1">SUMIF('SaaS-Hosting'!$A$4:$A$45,Summary!$A28,'SaaS-Hosting'!C$4:C$44)</f>
        <v>0</v>
      </c>
      <c r="F28" s="31">
        <f ca="1">SUMIF('SaaS-Hosting'!$A$4:$A$45,Summary!$A28,'SaaS-Hosting'!D$4:D$44)</f>
        <v>0</v>
      </c>
      <c r="G28" s="31">
        <f ca="1">SUMIF('SaaS-Hosting'!$A$4:$A$45,Summary!$A28,'SaaS-Hosting'!E$4:E$44)</f>
        <v>0</v>
      </c>
      <c r="H28" s="31">
        <f ca="1">SUMIF('SaaS-Hosting'!$A$4:$A$45,Summary!$A28,'SaaS-Hosting'!F$4:F$44)</f>
        <v>0</v>
      </c>
      <c r="I28" s="31">
        <f t="shared" ca="1" si="2"/>
        <v>0</v>
      </c>
    </row>
    <row r="29" spans="1:9" x14ac:dyDescent="0.25">
      <c r="A29" s="72" t="str">
        <f>IF(Summary!$C10&lt;&gt;"",Summary!$C10,"")</f>
        <v>TBD2</v>
      </c>
      <c r="B29" s="28"/>
      <c r="C29" s="31"/>
      <c r="D29" s="31">
        <f ca="1">SUMIF('SaaS-Hosting'!$A$4:$A$45,Summary!$A29,'SaaS-Hosting'!B$4:B$44)</f>
        <v>0</v>
      </c>
      <c r="E29" s="31">
        <f ca="1">SUMIF('SaaS-Hosting'!$A$4:$A$45,Summary!$A29,'SaaS-Hosting'!C$4:C$44)</f>
        <v>0</v>
      </c>
      <c r="F29" s="31">
        <f ca="1">SUMIF('SaaS-Hosting'!$A$4:$A$45,Summary!$A29,'SaaS-Hosting'!D$4:D$44)</f>
        <v>0</v>
      </c>
      <c r="G29" s="31">
        <f ca="1">SUMIF('SaaS-Hosting'!$A$4:$A$45,Summary!$A29,'SaaS-Hosting'!E$4:E$44)</f>
        <v>0</v>
      </c>
      <c r="H29" s="31">
        <f ca="1">SUMIF('SaaS-Hosting'!$A$4:$A$45,Summary!$A29,'SaaS-Hosting'!F$4:F$44)</f>
        <v>0</v>
      </c>
      <c r="I29" s="31">
        <f t="shared" ca="1" si="2"/>
        <v>0</v>
      </c>
    </row>
    <row r="30" spans="1:9" x14ac:dyDescent="0.25">
      <c r="A30" s="72" t="str">
        <f>IF(Summary!$C11&lt;&gt;"",Summary!$C11,"")</f>
        <v>Other</v>
      </c>
      <c r="B30" s="28"/>
      <c r="C30" s="31"/>
      <c r="D30" s="31">
        <f ca="1">SUMIF('SaaS-Hosting'!$A$4:$A$45,Summary!$A30,'SaaS-Hosting'!B$4:B$44)</f>
        <v>0</v>
      </c>
      <c r="E30" s="31">
        <f ca="1">SUMIF('SaaS-Hosting'!$A$4:$A$45,Summary!$A30,'SaaS-Hosting'!C$4:C$44)</f>
        <v>0</v>
      </c>
      <c r="F30" s="31">
        <f ca="1">SUMIF('SaaS-Hosting'!$A$4:$A$45,Summary!$A30,'SaaS-Hosting'!D$4:D$44)</f>
        <v>0</v>
      </c>
      <c r="G30" s="31">
        <f ca="1">SUMIF('SaaS-Hosting'!$A$4:$A$45,Summary!$A30,'SaaS-Hosting'!E$4:E$44)</f>
        <v>0</v>
      </c>
      <c r="H30" s="31">
        <f ca="1">SUMIF('SaaS-Hosting'!$A$4:$A$45,Summary!$A30,'SaaS-Hosting'!F$4:F$44)</f>
        <v>0</v>
      </c>
      <c r="I30" s="31">
        <f t="shared" ca="1" si="2"/>
        <v>0</v>
      </c>
    </row>
    <row r="31" spans="1:9" ht="13.5" customHeight="1" x14ac:dyDescent="0.25">
      <c r="A31" s="72" t="str">
        <f>IF(Summary!$C12&lt;&gt;"",Summary!$C12,"")</f>
        <v>N/A</v>
      </c>
      <c r="B31" s="28"/>
      <c r="C31" s="31"/>
      <c r="D31" s="31">
        <f ca="1">SUMIF('SaaS-Hosting'!$A$4:$A$45,Summary!$A31,'SaaS-Hosting'!B$4:B$44)</f>
        <v>0</v>
      </c>
      <c r="E31" s="31">
        <f ca="1">SUMIF('SaaS-Hosting'!$A$4:$A$45,Summary!$A31,'SaaS-Hosting'!C$4:C$44)</f>
        <v>0</v>
      </c>
      <c r="F31" s="31">
        <f ca="1">SUMIF('SaaS-Hosting'!$A$4:$A$45,Summary!$A31,'SaaS-Hosting'!D$4:D$44)</f>
        <v>0</v>
      </c>
      <c r="G31" s="31">
        <f ca="1">SUMIF('SaaS-Hosting'!$A$4:$A$45,Summary!$A31,'SaaS-Hosting'!E$4:E$44)</f>
        <v>0</v>
      </c>
      <c r="H31" s="31">
        <f ca="1">SUMIF('SaaS-Hosting'!$A$4:$A$45,Summary!$A31,'SaaS-Hosting'!F$4:F$44)</f>
        <v>0</v>
      </c>
      <c r="I31" s="31">
        <f t="shared" ca="1" si="2"/>
        <v>0</v>
      </c>
    </row>
    <row r="32" spans="1:9" ht="13.5" thickBot="1" x14ac:dyDescent="0.3">
      <c r="A32" s="73" t="str">
        <f>'SaaS-Hosting'!A3</f>
        <v>SaaS Hosting Costs</v>
      </c>
      <c r="B32" s="73"/>
      <c r="C32" s="74"/>
      <c r="D32" s="74">
        <f ca="1">SUM(D25:D31)</f>
        <v>0</v>
      </c>
      <c r="E32" s="74">
        <f ca="1">SUM(E25:E31)</f>
        <v>0</v>
      </c>
      <c r="F32" s="74">
        <f ca="1">SUM(F25:F31)</f>
        <v>0</v>
      </c>
      <c r="G32" s="74">
        <f ca="1">SUM(G25:G31)</f>
        <v>0</v>
      </c>
      <c r="H32" s="74">
        <f ca="1">SUM(H25:H31)</f>
        <v>0</v>
      </c>
      <c r="I32" s="74">
        <f ca="1">SUM(C32:H32)</f>
        <v>0</v>
      </c>
    </row>
    <row r="33" spans="1:9" s="67" customFormat="1" ht="13.5" thickTop="1" x14ac:dyDescent="0.25">
      <c r="A33" s="27"/>
      <c r="B33" s="47" t="str">
        <f ca="1">IF(ISNA(HLOOKUP("Error",C33:I33,1,FALSE)),"","Error indicates mismatch with totals on Licenses tab")</f>
        <v/>
      </c>
      <c r="C33" s="30"/>
      <c r="D33" s="30" t="str">
        <f ca="1">IF(D32='SaaS-Hosting'!B45,"OK","ERROR")</f>
        <v>OK</v>
      </c>
      <c r="E33" s="30" t="str">
        <f ca="1">IF(E32='SaaS-Hosting'!C45,"OK","ERROR")</f>
        <v>OK</v>
      </c>
      <c r="F33" s="30" t="str">
        <f ca="1">IF(F32='SaaS-Hosting'!D45,"OK","ERROR")</f>
        <v>OK</v>
      </c>
      <c r="G33" s="30" t="str">
        <f ca="1">IF(G32='SaaS-Hosting'!E45,"OK","ERROR")</f>
        <v>OK</v>
      </c>
      <c r="H33" s="30" t="str">
        <f ca="1">IF(H32='SaaS-Hosting'!F45,"OK","ERROR")</f>
        <v>OK</v>
      </c>
      <c r="I33" s="30" t="str">
        <f ca="1">IF(I32='SaaS-Hosting'!G45,"OK","ERROR")</f>
        <v>OK</v>
      </c>
    </row>
    <row r="34" spans="1:9" x14ac:dyDescent="0.25">
      <c r="A34" s="46"/>
      <c r="B34" s="46"/>
      <c r="C34" s="35"/>
      <c r="D34" s="35"/>
      <c r="E34" s="35"/>
      <c r="F34" s="35"/>
      <c r="G34" s="35"/>
      <c r="H34" s="35"/>
      <c r="I34" s="35"/>
    </row>
    <row r="35" spans="1:9" x14ac:dyDescent="0.25">
      <c r="A35" s="60" t="str">
        <f>CONCATENATE('Implementation Services'!A3," by Service")</f>
        <v>Implementation Services Costs by Service</v>
      </c>
      <c r="B35" s="60"/>
      <c r="C35" s="52" t="s">
        <v>35</v>
      </c>
      <c r="D35" s="46"/>
      <c r="E35" s="46"/>
      <c r="F35" s="60" t="str">
        <f>CONCATENATE('Implementation Services'!A3," by Software")</f>
        <v>Implementation Services Costs by Software</v>
      </c>
      <c r="G35" s="60"/>
      <c r="H35" s="60"/>
      <c r="I35" s="52" t="s">
        <v>35</v>
      </c>
    </row>
    <row r="36" spans="1:9" x14ac:dyDescent="0.25">
      <c r="A36" s="61" t="str">
        <f>IF(Summary!$G6&lt;&gt;"",Summary!$G6,"")</f>
        <v>Implementation</v>
      </c>
      <c r="B36" s="46"/>
      <c r="C36" s="62">
        <f>SUMIF('Implementation Services'!$A$4:$A$45,Summary!$A36,'Implementation Services'!E$4:E$45)</f>
        <v>0</v>
      </c>
      <c r="D36" s="46"/>
      <c r="E36" s="46"/>
      <c r="F36" s="61" t="str">
        <f>IF(Summary!$C6&lt;&gt;"",Summary!$C6,"")</f>
        <v>Finance</v>
      </c>
      <c r="G36" s="46"/>
      <c r="H36" s="46"/>
      <c r="I36" s="62">
        <f>SUMIF('Implementation Services'!$B$4:$B$45,Summary!$F36,'Implementation Services'!E$4:E$45)</f>
        <v>0</v>
      </c>
    </row>
    <row r="37" spans="1:9" x14ac:dyDescent="0.25">
      <c r="A37" s="61" t="str">
        <f>IF(Summary!$G7&lt;&gt;"",Summary!$G7,"")</f>
        <v>Conversion</v>
      </c>
      <c r="B37" s="46"/>
      <c r="C37" s="62">
        <f>SUMIF('Implementation Services'!$A$4:$A$45,Summary!$A37,'Implementation Services'!E$4:E$45)</f>
        <v>0</v>
      </c>
      <c r="D37" s="46"/>
      <c r="E37" s="46"/>
      <c r="F37" s="61" t="str">
        <f>IF(Summary!$C7&lt;&gt;"",Summary!$C7,"")</f>
        <v>Payroll</v>
      </c>
      <c r="G37" s="46"/>
      <c r="H37" s="46"/>
      <c r="I37" s="62">
        <f>SUMIF('Implementation Services'!$B$4:$B$45,Summary!$F37,'Implementation Services'!E$4:E$45)</f>
        <v>0</v>
      </c>
    </row>
    <row r="38" spans="1:9" x14ac:dyDescent="0.25">
      <c r="A38" s="61" t="str">
        <f>IF(Summary!$G8&lt;&gt;"",Summary!$G8,"")</f>
        <v>Interface</v>
      </c>
      <c r="B38" s="46"/>
      <c r="C38" s="62">
        <f>SUMIF('Implementation Services'!$A$4:$A$45,Summary!$A38,'Implementation Services'!E$4:E$45)</f>
        <v>0</v>
      </c>
      <c r="D38" s="46"/>
      <c r="E38" s="46"/>
      <c r="F38" s="61" t="str">
        <f>IF(Summary!$C8&lt;&gt;"",Summary!$C8,"")</f>
        <v>HR</v>
      </c>
      <c r="G38" s="46"/>
      <c r="H38" s="46"/>
      <c r="I38" s="62">
        <f>SUMIF('Implementation Services'!$B$4:$B$45,Summary!$F38,'Implementation Services'!E$4:E$45)</f>
        <v>0</v>
      </c>
    </row>
    <row r="39" spans="1:9" x14ac:dyDescent="0.25">
      <c r="A39" s="61" t="str">
        <f>IF(Summary!$G9&lt;&gt;"",Summary!$G9,"")</f>
        <v>TBD1</v>
      </c>
      <c r="B39" s="46"/>
      <c r="C39" s="62">
        <f>SUMIF('Implementation Services'!$A$4:$A$45,Summary!$A39,'Implementation Services'!E$4:E$45)</f>
        <v>0</v>
      </c>
      <c r="D39" s="46"/>
      <c r="E39" s="46"/>
      <c r="F39" s="61" t="str">
        <f>IF(Summary!$C9&lt;&gt;"",Summary!$C9,"")</f>
        <v>TBD1</v>
      </c>
      <c r="G39" s="46"/>
      <c r="H39" s="46"/>
      <c r="I39" s="62">
        <f>SUMIF('Implementation Services'!$B$4:$B$45,Summary!$F39,'Implementation Services'!E$4:E$45)</f>
        <v>0</v>
      </c>
    </row>
    <row r="40" spans="1:9" x14ac:dyDescent="0.25">
      <c r="A40" s="61" t="str">
        <f>IF(Summary!$G10&lt;&gt;"",Summary!$G10,"")</f>
        <v>TBD2</v>
      </c>
      <c r="B40" s="46"/>
      <c r="C40" s="62">
        <f>SUMIF('Implementation Services'!$A$4:$A$45,Summary!$A40,'Implementation Services'!E$4:E$45)</f>
        <v>0</v>
      </c>
      <c r="D40" s="46"/>
      <c r="E40" s="46"/>
      <c r="F40" s="61" t="str">
        <f>IF(Summary!$C10&lt;&gt;"",Summary!$C10,"")</f>
        <v>TBD2</v>
      </c>
      <c r="G40" s="46"/>
      <c r="H40" s="46"/>
      <c r="I40" s="62">
        <f>SUMIF('Implementation Services'!$B$4:$B$45,Summary!$F40,'Implementation Services'!E$4:E$45)</f>
        <v>0</v>
      </c>
    </row>
    <row r="41" spans="1:9" x14ac:dyDescent="0.25">
      <c r="A41" s="61" t="str">
        <f>IF(Summary!$G11&lt;&gt;"",Summary!$G11,"")</f>
        <v>Other</v>
      </c>
      <c r="B41" s="46"/>
      <c r="C41" s="62">
        <f>SUMIF('Implementation Services'!$A$4:$A$45,Summary!$A41,'Implementation Services'!E$4:E$45)</f>
        <v>0</v>
      </c>
      <c r="D41" s="46"/>
      <c r="E41" s="46"/>
      <c r="F41" s="61" t="str">
        <f>IF(Summary!$C11&lt;&gt;"",Summary!$C11,"")</f>
        <v>Other</v>
      </c>
      <c r="G41" s="46"/>
      <c r="H41" s="46"/>
      <c r="I41" s="62">
        <f>SUMIF('Implementation Services'!$B$4:$B$45,Summary!$F41,'Implementation Services'!E$4:E$45)</f>
        <v>0</v>
      </c>
    </row>
    <row r="42" spans="1:9" x14ac:dyDescent="0.25">
      <c r="A42" s="61" t="str">
        <f>IF(Summary!$G12&lt;&gt;"",Summary!$G12,"")</f>
        <v>N/A</v>
      </c>
      <c r="B42" s="46"/>
      <c r="C42" s="62">
        <f>SUMIF('Implementation Services'!$A$4:$A$45,Summary!$A42,'Implementation Services'!E$4:E$45)</f>
        <v>0</v>
      </c>
      <c r="D42" s="46"/>
      <c r="E42" s="46"/>
      <c r="F42" s="61" t="str">
        <f>IF(Summary!$C12&lt;&gt;"",Summary!$C12,"")</f>
        <v>N/A</v>
      </c>
      <c r="G42" s="46"/>
      <c r="H42" s="46"/>
      <c r="I42" s="62">
        <f>SUMIF('Implementation Services'!$B$4:$B$45,Summary!$F42,'Implementation Services'!E$4:E$45)</f>
        <v>0</v>
      </c>
    </row>
    <row r="43" spans="1:9" ht="13.5" thickBot="1" x14ac:dyDescent="0.3">
      <c r="A43" s="63" t="str">
        <f>'Implementation Services'!A3</f>
        <v>Implementation Services Costs</v>
      </c>
      <c r="B43" s="63"/>
      <c r="C43" s="64">
        <f>SUM(C36:C42)</f>
        <v>0</v>
      </c>
      <c r="D43" s="46"/>
      <c r="E43" s="46"/>
      <c r="F43" s="63" t="str">
        <f>'Implementation Services'!A3</f>
        <v>Implementation Services Costs</v>
      </c>
      <c r="G43" s="63"/>
      <c r="H43" s="63"/>
      <c r="I43" s="64">
        <f>SUM(I36:I42)</f>
        <v>0</v>
      </c>
    </row>
    <row r="44" spans="1:9" s="67" customFormat="1" ht="13.5" thickTop="1" x14ac:dyDescent="0.25">
      <c r="A44" s="65"/>
      <c r="B44" s="66" t="str">
        <f>IF(ISNA(HLOOKUP("Error",C44:C44,1,FALSE)),"","Error indicates mismatch with totals on Services tab")</f>
        <v/>
      </c>
      <c r="C44" s="30" t="str">
        <f>IF(C43='Implementation Services'!E45,"OK","ERROR")</f>
        <v>OK</v>
      </c>
      <c r="D44" s="65"/>
      <c r="E44" s="65"/>
      <c r="F44" s="65"/>
      <c r="G44" s="66" t="str">
        <f>IF(ISNA(HLOOKUP("Error",I44:I44,1,FALSE)),"","Error indicates mismatch with totals on Services tab")</f>
        <v/>
      </c>
      <c r="H44" s="66"/>
      <c r="I44" s="30" t="str">
        <f>IF(I43='Implementation Services'!E45,"OK","ERROR")</f>
        <v>OK</v>
      </c>
    </row>
    <row r="45" spans="1:9" x14ac:dyDescent="0.25">
      <c r="E45" s="9"/>
      <c r="F45" s="9"/>
      <c r="G45" s="9"/>
    </row>
    <row r="46" spans="1:9" x14ac:dyDescent="0.25">
      <c r="E46" s="9"/>
      <c r="F46" s="9"/>
      <c r="G46" s="9"/>
    </row>
    <row r="47" spans="1:9" x14ac:dyDescent="0.25">
      <c r="E47" s="9"/>
      <c r="F47" s="9"/>
    </row>
    <row r="48" spans="1:9" x14ac:dyDescent="0.25">
      <c r="E48" s="9"/>
      <c r="F48" s="9"/>
    </row>
  </sheetData>
  <sheetProtection algorithmName="SHA-512" hashValue="Rz3fF5/ykVdne45K8IqdfV/MhVwmi5ik2O/CxQTc8IeV5ex21xoFKua1jLNORiBlgXMK9laCX7myKTJnE0RNUw==" saltValue="f6EiqEDaYC+7ooM6JwAIqw==" spinCount="100000" sheet="1" objects="1" scenarios="1" formatCells="0"/>
  <protectedRanges>
    <protectedRange sqref="B3:E4 C6:D12 G6:H12" name="Range1"/>
  </protectedRanges>
  <mergeCells count="17">
    <mergeCell ref="G12:H12"/>
    <mergeCell ref="G6:H6"/>
    <mergeCell ref="G7:H7"/>
    <mergeCell ref="G8:H8"/>
    <mergeCell ref="C12:D12"/>
    <mergeCell ref="C6:D6"/>
    <mergeCell ref="C7:D7"/>
    <mergeCell ref="C8:D8"/>
    <mergeCell ref="C9:D9"/>
    <mergeCell ref="C10:D10"/>
    <mergeCell ref="G9:H9"/>
    <mergeCell ref="B3:E3"/>
    <mergeCell ref="B4:E4"/>
    <mergeCell ref="A1:I1"/>
    <mergeCell ref="C11:D11"/>
    <mergeCell ref="G10:H10"/>
    <mergeCell ref="G11:H11"/>
  </mergeCells>
  <conditionalFormatting sqref="C44">
    <cfRule type="cellIs" dxfId="8" priority="5" operator="equal">
      <formula>"ERROR"</formula>
    </cfRule>
  </conditionalFormatting>
  <conditionalFormatting sqref="C23:I23">
    <cfRule type="cellIs" dxfId="7" priority="7" operator="equal">
      <formula>"ERROR"</formula>
    </cfRule>
  </conditionalFormatting>
  <conditionalFormatting sqref="C33:I34">
    <cfRule type="cellIs" dxfId="6" priority="1" operator="equal">
      <formula>"ERROR"</formula>
    </cfRule>
  </conditionalFormatting>
  <conditionalFormatting sqref="I44">
    <cfRule type="cellIs" dxfId="5" priority="4" operator="equal">
      <formula>"ERROR"</formula>
    </cfRule>
  </conditionalFormatting>
  <printOptions horizontalCentered="1"/>
  <pageMargins left="0.25" right="0.25" top="0.75" bottom="0.75" header="0.3" footer="0.3"/>
  <pageSetup scale="93" orientation="portrait" horizontalDpi="300" verticalDpi="300" r:id="rId1"/>
  <headerFooter>
    <oddFooter>&amp;F&amp;RPage &amp;P</oddFooter>
  </headerFooter>
  <ignoredErrors>
    <ignoredError sqref="I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DD4B1-79C7-414F-915F-D14DE93564D2}">
  <dimension ref="A1:J92"/>
  <sheetViews>
    <sheetView zoomScale="120" zoomScaleNormal="120" zoomScaleSheetLayoutView="115" zoomScalePageLayoutView="80" workbookViewId="0">
      <pane ySplit="4" topLeftCell="A5" activePane="bottomLeft" state="frozen"/>
      <selection activeCell="L43" sqref="L43"/>
      <selection pane="bottomLeft" activeCell="H9" sqref="H9"/>
    </sheetView>
  </sheetViews>
  <sheetFormatPr defaultColWidth="9.140625" defaultRowHeight="12.75" x14ac:dyDescent="0.25"/>
  <cols>
    <col min="1" max="1" width="30.7109375" style="9" customWidth="1"/>
    <col min="2" max="6" width="9.7109375" style="9" customWidth="1"/>
    <col min="7" max="7" width="14.140625" style="9" customWidth="1"/>
    <col min="8" max="8" width="9.5703125" style="9" bestFit="1" customWidth="1"/>
    <col min="9" max="10" width="10.28515625" style="9" customWidth="1"/>
    <col min="11" max="16384" width="9.140625" style="9"/>
  </cols>
  <sheetData>
    <row r="1" spans="1:8" s="1" customFormat="1" ht="15.75" x14ac:dyDescent="0.25">
      <c r="A1" s="22" t="str">
        <f>CONCATENATE(Summary!$A$3,"  ", Summary!$B$3)</f>
        <v xml:space="preserve">Proposer Name:  </v>
      </c>
      <c r="B1" s="22"/>
      <c r="C1" s="22"/>
      <c r="D1" s="22"/>
      <c r="E1" s="22"/>
      <c r="F1" s="22"/>
      <c r="G1" s="28"/>
      <c r="H1" s="25" t="str">
        <f>CONCATENATE(Summary!$A$4,"   ",Summary!$B$4)</f>
        <v xml:space="preserve">Solution Name:   </v>
      </c>
    </row>
    <row r="2" spans="1:8" ht="13.5" thickBot="1" x14ac:dyDescent="0.3">
      <c r="A2" s="26"/>
      <c r="B2" s="28"/>
      <c r="C2" s="28"/>
      <c r="D2" s="28"/>
      <c r="E2" s="28"/>
      <c r="F2" s="28"/>
      <c r="G2" s="28"/>
      <c r="H2" s="28"/>
    </row>
    <row r="3" spans="1:8" ht="15.75" customHeight="1" x14ac:dyDescent="0.25">
      <c r="A3" s="130" t="s">
        <v>44</v>
      </c>
      <c r="B3" s="131"/>
      <c r="C3" s="131"/>
      <c r="D3" s="131"/>
      <c r="E3" s="131"/>
      <c r="F3" s="131"/>
      <c r="G3" s="131"/>
      <c r="H3" s="132"/>
    </row>
    <row r="4" spans="1:8" ht="15" x14ac:dyDescent="0.25">
      <c r="A4" s="77" t="s">
        <v>45</v>
      </c>
      <c r="B4" s="19" t="s">
        <v>36</v>
      </c>
      <c r="C4" s="19" t="s">
        <v>37</v>
      </c>
      <c r="D4" s="19" t="s">
        <v>38</v>
      </c>
      <c r="E4" s="19" t="s">
        <v>39</v>
      </c>
      <c r="F4" s="19" t="s">
        <v>40</v>
      </c>
      <c r="G4" s="19" t="s">
        <v>41</v>
      </c>
      <c r="H4" s="76" t="s">
        <v>46</v>
      </c>
    </row>
    <row r="5" spans="1:8" x14ac:dyDescent="0.25">
      <c r="A5" s="78"/>
      <c r="B5" s="16"/>
      <c r="C5" s="16"/>
      <c r="D5" s="16"/>
      <c r="E5" s="16"/>
      <c r="F5" s="16"/>
      <c r="G5" s="15">
        <f>SUM(B5:F5)</f>
        <v>0</v>
      </c>
      <c r="H5" s="79">
        <v>1</v>
      </c>
    </row>
    <row r="6" spans="1:8" x14ac:dyDescent="0.25">
      <c r="A6" s="78"/>
      <c r="B6" s="16"/>
      <c r="C6" s="16"/>
      <c r="D6" s="16"/>
      <c r="E6" s="16"/>
      <c r="F6" s="16"/>
      <c r="G6" s="15">
        <f t="shared" ref="G6:G44" si="0">SUM(B6:F6)</f>
        <v>0</v>
      </c>
      <c r="H6" s="79">
        <v>2</v>
      </c>
    </row>
    <row r="7" spans="1:8" x14ac:dyDescent="0.25">
      <c r="A7" s="78"/>
      <c r="B7" s="16"/>
      <c r="C7" s="16"/>
      <c r="D7" s="16"/>
      <c r="E7" s="16"/>
      <c r="F7" s="16"/>
      <c r="G7" s="15">
        <f t="shared" si="0"/>
        <v>0</v>
      </c>
      <c r="H7" s="79">
        <v>3</v>
      </c>
    </row>
    <row r="8" spans="1:8" x14ac:dyDescent="0.25">
      <c r="A8" s="78"/>
      <c r="B8" s="16"/>
      <c r="C8" s="16"/>
      <c r="D8" s="16"/>
      <c r="E8" s="16"/>
      <c r="F8" s="16"/>
      <c r="G8" s="15">
        <f t="shared" si="0"/>
        <v>0</v>
      </c>
      <c r="H8" s="79">
        <v>4</v>
      </c>
    </row>
    <row r="9" spans="1:8" x14ac:dyDescent="0.25">
      <c r="A9" s="78"/>
      <c r="B9" s="16"/>
      <c r="C9" s="16"/>
      <c r="D9" s="16"/>
      <c r="E9" s="16"/>
      <c r="F9" s="16"/>
      <c r="G9" s="15">
        <f t="shared" si="0"/>
        <v>0</v>
      </c>
      <c r="H9" s="79">
        <v>5</v>
      </c>
    </row>
    <row r="10" spans="1:8" x14ac:dyDescent="0.25">
      <c r="A10" s="78"/>
      <c r="B10" s="16"/>
      <c r="C10" s="16"/>
      <c r="D10" s="16"/>
      <c r="E10" s="16"/>
      <c r="F10" s="16"/>
      <c r="G10" s="15">
        <f t="shared" si="0"/>
        <v>0</v>
      </c>
      <c r="H10" s="79">
        <v>6</v>
      </c>
    </row>
    <row r="11" spans="1:8" x14ac:dyDescent="0.25">
      <c r="A11" s="78"/>
      <c r="B11" s="16"/>
      <c r="C11" s="16"/>
      <c r="D11" s="16"/>
      <c r="E11" s="16"/>
      <c r="F11" s="16"/>
      <c r="G11" s="15">
        <f t="shared" si="0"/>
        <v>0</v>
      </c>
      <c r="H11" s="79">
        <v>7</v>
      </c>
    </row>
    <row r="12" spans="1:8" x14ac:dyDescent="0.25">
      <c r="A12" s="78"/>
      <c r="B12" s="16"/>
      <c r="C12" s="16"/>
      <c r="D12" s="16"/>
      <c r="E12" s="16"/>
      <c r="F12" s="16"/>
      <c r="G12" s="15">
        <f t="shared" si="0"/>
        <v>0</v>
      </c>
      <c r="H12" s="79">
        <v>8</v>
      </c>
    </row>
    <row r="13" spans="1:8" x14ac:dyDescent="0.25">
      <c r="A13" s="78"/>
      <c r="B13" s="16"/>
      <c r="C13" s="16"/>
      <c r="D13" s="16"/>
      <c r="E13" s="16"/>
      <c r="F13" s="16"/>
      <c r="G13" s="15">
        <f t="shared" si="0"/>
        <v>0</v>
      </c>
      <c r="H13" s="79">
        <v>9</v>
      </c>
    </row>
    <row r="14" spans="1:8" x14ac:dyDescent="0.25">
      <c r="A14" s="78"/>
      <c r="B14" s="16"/>
      <c r="C14" s="16"/>
      <c r="D14" s="16"/>
      <c r="E14" s="16"/>
      <c r="F14" s="16"/>
      <c r="G14" s="15">
        <f t="shared" si="0"/>
        <v>0</v>
      </c>
      <c r="H14" s="79">
        <v>10</v>
      </c>
    </row>
    <row r="15" spans="1:8" x14ac:dyDescent="0.25">
      <c r="A15" s="78"/>
      <c r="B15" s="16"/>
      <c r="C15" s="16"/>
      <c r="D15" s="16"/>
      <c r="E15" s="16"/>
      <c r="F15" s="16"/>
      <c r="G15" s="15">
        <f t="shared" si="0"/>
        <v>0</v>
      </c>
      <c r="H15" s="79">
        <v>11</v>
      </c>
    </row>
    <row r="16" spans="1:8" x14ac:dyDescent="0.25">
      <c r="A16" s="78"/>
      <c r="B16" s="16"/>
      <c r="C16" s="16"/>
      <c r="D16" s="16"/>
      <c r="E16" s="16"/>
      <c r="F16" s="16"/>
      <c r="G16" s="15">
        <f t="shared" si="0"/>
        <v>0</v>
      </c>
      <c r="H16" s="79">
        <v>12</v>
      </c>
    </row>
    <row r="17" spans="1:8" x14ac:dyDescent="0.25">
      <c r="A17" s="78"/>
      <c r="B17" s="16"/>
      <c r="C17" s="16"/>
      <c r="D17" s="16"/>
      <c r="E17" s="16"/>
      <c r="F17" s="16"/>
      <c r="G17" s="15">
        <f t="shared" si="0"/>
        <v>0</v>
      </c>
      <c r="H17" s="79">
        <v>13</v>
      </c>
    </row>
    <row r="18" spans="1:8" x14ac:dyDescent="0.25">
      <c r="A18" s="78"/>
      <c r="B18" s="16"/>
      <c r="C18" s="16"/>
      <c r="D18" s="16"/>
      <c r="E18" s="16"/>
      <c r="F18" s="16"/>
      <c r="G18" s="15">
        <f t="shared" si="0"/>
        <v>0</v>
      </c>
      <c r="H18" s="79">
        <v>14</v>
      </c>
    </row>
    <row r="19" spans="1:8" x14ac:dyDescent="0.25">
      <c r="A19" s="78"/>
      <c r="B19" s="16"/>
      <c r="C19" s="16"/>
      <c r="D19" s="16"/>
      <c r="E19" s="16"/>
      <c r="F19" s="16"/>
      <c r="G19" s="15">
        <f t="shared" si="0"/>
        <v>0</v>
      </c>
      <c r="H19" s="79">
        <v>15</v>
      </c>
    </row>
    <row r="20" spans="1:8" x14ac:dyDescent="0.25">
      <c r="A20" s="78"/>
      <c r="B20" s="16"/>
      <c r="C20" s="16"/>
      <c r="D20" s="16"/>
      <c r="E20" s="16"/>
      <c r="F20" s="16"/>
      <c r="G20" s="15">
        <f t="shared" si="0"/>
        <v>0</v>
      </c>
      <c r="H20" s="79">
        <v>16</v>
      </c>
    </row>
    <row r="21" spans="1:8" x14ac:dyDescent="0.25">
      <c r="A21" s="78"/>
      <c r="B21" s="16"/>
      <c r="C21" s="16"/>
      <c r="D21" s="16"/>
      <c r="E21" s="16"/>
      <c r="F21" s="16"/>
      <c r="G21" s="15">
        <f t="shared" si="0"/>
        <v>0</v>
      </c>
      <c r="H21" s="79">
        <v>17</v>
      </c>
    </row>
    <row r="22" spans="1:8" x14ac:dyDescent="0.25">
      <c r="A22" s="78"/>
      <c r="B22" s="16"/>
      <c r="C22" s="16"/>
      <c r="D22" s="16"/>
      <c r="E22" s="16"/>
      <c r="F22" s="16"/>
      <c r="G22" s="15">
        <f t="shared" si="0"/>
        <v>0</v>
      </c>
      <c r="H22" s="79">
        <v>18</v>
      </c>
    </row>
    <row r="23" spans="1:8" x14ac:dyDescent="0.25">
      <c r="A23" s="78"/>
      <c r="B23" s="16"/>
      <c r="C23" s="16"/>
      <c r="D23" s="16"/>
      <c r="E23" s="16"/>
      <c r="F23" s="16"/>
      <c r="G23" s="15">
        <f t="shared" si="0"/>
        <v>0</v>
      </c>
      <c r="H23" s="79">
        <v>19</v>
      </c>
    </row>
    <row r="24" spans="1:8" x14ac:dyDescent="0.25">
      <c r="A24" s="78"/>
      <c r="B24" s="16"/>
      <c r="C24" s="16"/>
      <c r="D24" s="16"/>
      <c r="E24" s="16"/>
      <c r="F24" s="16"/>
      <c r="G24" s="15">
        <f t="shared" si="0"/>
        <v>0</v>
      </c>
      <c r="H24" s="79">
        <v>20</v>
      </c>
    </row>
    <row r="25" spans="1:8" x14ac:dyDescent="0.25">
      <c r="A25" s="78"/>
      <c r="B25" s="16"/>
      <c r="C25" s="16"/>
      <c r="D25" s="16"/>
      <c r="E25" s="16"/>
      <c r="F25" s="16"/>
      <c r="G25" s="15">
        <f t="shared" si="0"/>
        <v>0</v>
      </c>
      <c r="H25" s="79">
        <v>21</v>
      </c>
    </row>
    <row r="26" spans="1:8" x14ac:dyDescent="0.25">
      <c r="A26" s="78"/>
      <c r="B26" s="16"/>
      <c r="C26" s="16"/>
      <c r="D26" s="16"/>
      <c r="E26" s="16"/>
      <c r="F26" s="16"/>
      <c r="G26" s="15">
        <f t="shared" si="0"/>
        <v>0</v>
      </c>
      <c r="H26" s="79">
        <v>22</v>
      </c>
    </row>
    <row r="27" spans="1:8" x14ac:dyDescent="0.25">
      <c r="A27" s="78"/>
      <c r="B27" s="16"/>
      <c r="C27" s="16"/>
      <c r="D27" s="16"/>
      <c r="E27" s="16"/>
      <c r="F27" s="16"/>
      <c r="G27" s="15">
        <f t="shared" si="0"/>
        <v>0</v>
      </c>
      <c r="H27" s="79">
        <v>23</v>
      </c>
    </row>
    <row r="28" spans="1:8" x14ac:dyDescent="0.25">
      <c r="A28" s="78"/>
      <c r="B28" s="16"/>
      <c r="C28" s="16"/>
      <c r="D28" s="16"/>
      <c r="E28" s="16"/>
      <c r="F28" s="16"/>
      <c r="G28" s="15">
        <f t="shared" si="0"/>
        <v>0</v>
      </c>
      <c r="H28" s="79">
        <v>24</v>
      </c>
    </row>
    <row r="29" spans="1:8" x14ac:dyDescent="0.25">
      <c r="A29" s="78"/>
      <c r="B29" s="16"/>
      <c r="C29" s="16"/>
      <c r="D29" s="16"/>
      <c r="E29" s="16"/>
      <c r="F29" s="16"/>
      <c r="G29" s="15">
        <f t="shared" si="0"/>
        <v>0</v>
      </c>
      <c r="H29" s="79">
        <v>25</v>
      </c>
    </row>
    <row r="30" spans="1:8" x14ac:dyDescent="0.25">
      <c r="A30" s="78"/>
      <c r="B30" s="16"/>
      <c r="C30" s="16"/>
      <c r="D30" s="16"/>
      <c r="E30" s="16"/>
      <c r="F30" s="16"/>
      <c r="G30" s="15">
        <f t="shared" si="0"/>
        <v>0</v>
      </c>
      <c r="H30" s="79">
        <v>26</v>
      </c>
    </row>
    <row r="31" spans="1:8" x14ac:dyDescent="0.25">
      <c r="A31" s="78"/>
      <c r="B31" s="16"/>
      <c r="C31" s="16"/>
      <c r="D31" s="16"/>
      <c r="E31" s="16"/>
      <c r="F31" s="16"/>
      <c r="G31" s="15">
        <f t="shared" si="0"/>
        <v>0</v>
      </c>
      <c r="H31" s="79">
        <v>27</v>
      </c>
    </row>
    <row r="32" spans="1:8" x14ac:dyDescent="0.25">
      <c r="A32" s="78"/>
      <c r="B32" s="16"/>
      <c r="C32" s="16"/>
      <c r="D32" s="16"/>
      <c r="E32" s="16"/>
      <c r="F32" s="16"/>
      <c r="G32" s="15">
        <f t="shared" si="0"/>
        <v>0</v>
      </c>
      <c r="H32" s="79">
        <v>28</v>
      </c>
    </row>
    <row r="33" spans="1:10" x14ac:dyDescent="0.25">
      <c r="A33" s="78"/>
      <c r="B33" s="16"/>
      <c r="C33" s="16"/>
      <c r="D33" s="16"/>
      <c r="E33" s="16"/>
      <c r="F33" s="16"/>
      <c r="G33" s="15">
        <f t="shared" si="0"/>
        <v>0</v>
      </c>
      <c r="H33" s="79">
        <v>29</v>
      </c>
    </row>
    <row r="34" spans="1:10" x14ac:dyDescent="0.25">
      <c r="A34" s="78"/>
      <c r="B34" s="16"/>
      <c r="C34" s="16"/>
      <c r="D34" s="16"/>
      <c r="E34" s="16"/>
      <c r="F34" s="16"/>
      <c r="G34" s="15">
        <f t="shared" si="0"/>
        <v>0</v>
      </c>
      <c r="H34" s="79">
        <v>30</v>
      </c>
    </row>
    <row r="35" spans="1:10" x14ac:dyDescent="0.25">
      <c r="A35" s="78"/>
      <c r="B35" s="16"/>
      <c r="C35" s="16"/>
      <c r="D35" s="16"/>
      <c r="E35" s="16"/>
      <c r="F35" s="16"/>
      <c r="G35" s="15">
        <f t="shared" si="0"/>
        <v>0</v>
      </c>
      <c r="H35" s="79">
        <v>31</v>
      </c>
    </row>
    <row r="36" spans="1:10" x14ac:dyDescent="0.25">
      <c r="A36" s="78"/>
      <c r="B36" s="16"/>
      <c r="C36" s="16"/>
      <c r="D36" s="16"/>
      <c r="E36" s="16"/>
      <c r="F36" s="16"/>
      <c r="G36" s="15">
        <f t="shared" si="0"/>
        <v>0</v>
      </c>
      <c r="H36" s="79">
        <v>32</v>
      </c>
    </row>
    <row r="37" spans="1:10" x14ac:dyDescent="0.25">
      <c r="A37" s="78"/>
      <c r="B37" s="16"/>
      <c r="C37" s="16"/>
      <c r="D37" s="16"/>
      <c r="E37" s="16"/>
      <c r="F37" s="16"/>
      <c r="G37" s="15">
        <f t="shared" si="0"/>
        <v>0</v>
      </c>
      <c r="H37" s="79">
        <v>33</v>
      </c>
    </row>
    <row r="38" spans="1:10" x14ac:dyDescent="0.25">
      <c r="A38" s="78"/>
      <c r="B38" s="16"/>
      <c r="C38" s="16"/>
      <c r="D38" s="16"/>
      <c r="E38" s="16"/>
      <c r="F38" s="16"/>
      <c r="G38" s="15">
        <f t="shared" si="0"/>
        <v>0</v>
      </c>
      <c r="H38" s="79">
        <v>34</v>
      </c>
    </row>
    <row r="39" spans="1:10" x14ac:dyDescent="0.25">
      <c r="A39" s="78"/>
      <c r="B39" s="16"/>
      <c r="C39" s="16"/>
      <c r="D39" s="16"/>
      <c r="E39" s="16"/>
      <c r="F39" s="16"/>
      <c r="G39" s="15">
        <f t="shared" si="0"/>
        <v>0</v>
      </c>
      <c r="H39" s="79">
        <v>35</v>
      </c>
    </row>
    <row r="40" spans="1:10" x14ac:dyDescent="0.25">
      <c r="A40" s="78"/>
      <c r="B40" s="16"/>
      <c r="C40" s="16"/>
      <c r="D40" s="16"/>
      <c r="E40" s="16"/>
      <c r="F40" s="16"/>
      <c r="G40" s="15">
        <f t="shared" si="0"/>
        <v>0</v>
      </c>
      <c r="H40" s="79">
        <v>36</v>
      </c>
    </row>
    <row r="41" spans="1:10" x14ac:dyDescent="0.25">
      <c r="A41" s="78"/>
      <c r="B41" s="16"/>
      <c r="C41" s="16"/>
      <c r="D41" s="16"/>
      <c r="E41" s="16"/>
      <c r="F41" s="16"/>
      <c r="G41" s="15">
        <f t="shared" si="0"/>
        <v>0</v>
      </c>
      <c r="H41" s="79">
        <v>37</v>
      </c>
    </row>
    <row r="42" spans="1:10" x14ac:dyDescent="0.25">
      <c r="A42" s="78"/>
      <c r="B42" s="16"/>
      <c r="C42" s="16"/>
      <c r="D42" s="16"/>
      <c r="E42" s="16"/>
      <c r="F42" s="16"/>
      <c r="G42" s="15">
        <f t="shared" si="0"/>
        <v>0</v>
      </c>
      <c r="H42" s="79">
        <v>38</v>
      </c>
    </row>
    <row r="43" spans="1:10" x14ac:dyDescent="0.25">
      <c r="A43" s="78"/>
      <c r="B43" s="16"/>
      <c r="C43" s="16"/>
      <c r="D43" s="16"/>
      <c r="E43" s="16"/>
      <c r="F43" s="16"/>
      <c r="G43" s="15">
        <f t="shared" si="0"/>
        <v>0</v>
      </c>
      <c r="H43" s="79">
        <v>39</v>
      </c>
    </row>
    <row r="44" spans="1:10" x14ac:dyDescent="0.25">
      <c r="A44" s="78"/>
      <c r="B44" s="16"/>
      <c r="C44" s="16"/>
      <c r="D44" s="16"/>
      <c r="E44" s="16"/>
      <c r="F44" s="16"/>
      <c r="G44" s="15">
        <f t="shared" si="0"/>
        <v>0</v>
      </c>
      <c r="H44" s="79">
        <v>40</v>
      </c>
    </row>
    <row r="45" spans="1:10" s="2" customFormat="1" ht="27" customHeight="1" thickBot="1" x14ac:dyDescent="0.3">
      <c r="A45" s="82" t="str">
        <f>CONCATENATE("Total ",A3)</f>
        <v>Total SaaS Hosting Costs</v>
      </c>
      <c r="B45" s="80">
        <f t="shared" ref="B45:G45" si="1">SUM(B5:B44)</f>
        <v>0</v>
      </c>
      <c r="C45" s="80">
        <f t="shared" si="1"/>
        <v>0</v>
      </c>
      <c r="D45" s="80">
        <f t="shared" si="1"/>
        <v>0</v>
      </c>
      <c r="E45" s="80">
        <f t="shared" si="1"/>
        <v>0</v>
      </c>
      <c r="F45" s="80">
        <f t="shared" si="1"/>
        <v>0</v>
      </c>
      <c r="G45" s="80">
        <f t="shared" si="1"/>
        <v>0</v>
      </c>
      <c r="H45" s="81"/>
      <c r="I45" s="9"/>
      <c r="J45" s="9"/>
    </row>
    <row r="46" spans="1:10" s="21" customFormat="1" x14ac:dyDescent="0.25">
      <c r="A46" s="29"/>
      <c r="B46" s="30" t="str">
        <f ca="1">IF(B45=Summary!D32,"OK","ERROR")</f>
        <v>OK</v>
      </c>
      <c r="C46" s="30" t="str">
        <f ca="1">IF(C45=Summary!E32,"OK","ERROR")</f>
        <v>OK</v>
      </c>
      <c r="D46" s="30" t="str">
        <f ca="1">IF(D45=Summary!F32,"OK","ERROR")</f>
        <v>OK</v>
      </c>
      <c r="E46" s="30" t="str">
        <f ca="1">IF(E45=Summary!G32,"OK","ERROR")</f>
        <v>OK</v>
      </c>
      <c r="F46" s="30" t="str">
        <f ca="1">IF(F45=Summary!H32,"OK","ERROR")</f>
        <v>OK</v>
      </c>
      <c r="G46" s="30" t="str">
        <f ca="1">IF(G45=Summary!I32,"OK","ERROR")</f>
        <v>OK</v>
      </c>
      <c r="H46" s="28"/>
    </row>
    <row r="47" spans="1:10" x14ac:dyDescent="0.25">
      <c r="A47" s="26"/>
      <c r="B47" s="28"/>
      <c r="C47" s="28"/>
      <c r="D47" s="28"/>
      <c r="E47" s="28"/>
      <c r="F47" s="28"/>
      <c r="G47" s="28"/>
      <c r="H47" s="28"/>
      <c r="I47" s="2"/>
      <c r="J47" s="2"/>
    </row>
    <row r="48" spans="1:10" ht="27" customHeight="1" x14ac:dyDescent="0.25">
      <c r="A48" s="133" t="s">
        <v>47</v>
      </c>
      <c r="B48" s="133"/>
      <c r="C48" s="133"/>
      <c r="D48" s="133"/>
      <c r="E48" s="133"/>
      <c r="F48" s="133"/>
      <c r="G48" s="133"/>
      <c r="H48" s="83"/>
    </row>
    <row r="49" spans="1:10" x14ac:dyDescent="0.25">
      <c r="A49" s="28" t="s">
        <v>48</v>
      </c>
      <c r="B49" s="28"/>
      <c r="C49" s="28"/>
      <c r="D49" s="28"/>
      <c r="E49" s="28"/>
      <c r="F49" s="28"/>
      <c r="G49" s="28"/>
      <c r="H49" s="28"/>
    </row>
    <row r="50" spans="1:10" s="2" customFormat="1" x14ac:dyDescent="0.25">
      <c r="A50" s="32"/>
      <c r="B50" s="33"/>
      <c r="C50" s="33"/>
      <c r="D50" s="33"/>
      <c r="E50" s="33"/>
      <c r="F50" s="33"/>
      <c r="G50" s="33"/>
      <c r="H50" s="28"/>
      <c r="I50" s="9"/>
      <c r="J50" s="9"/>
    </row>
    <row r="51" spans="1:10" s="2" customFormat="1" x14ac:dyDescent="0.25">
      <c r="A51" s="32"/>
      <c r="B51" s="33"/>
      <c r="C51" s="33"/>
      <c r="D51" s="33"/>
      <c r="E51" s="33"/>
      <c r="F51" s="33"/>
      <c r="G51" s="33"/>
      <c r="H51" s="28"/>
    </row>
    <row r="52" spans="1:10" s="2" customFormat="1" x14ac:dyDescent="0.25">
      <c r="A52" s="32"/>
      <c r="B52" s="33"/>
      <c r="C52" s="33"/>
      <c r="D52" s="33"/>
      <c r="E52" s="33"/>
      <c r="F52" s="33"/>
      <c r="G52" s="33"/>
      <c r="H52" s="28"/>
    </row>
    <row r="53" spans="1:10" s="2" customFormat="1" x14ac:dyDescent="0.25">
      <c r="A53" s="32"/>
      <c r="B53" s="33"/>
      <c r="C53" s="33"/>
      <c r="D53" s="33"/>
      <c r="E53" s="33"/>
      <c r="F53" s="33"/>
      <c r="G53" s="33"/>
      <c r="H53" s="28"/>
    </row>
    <row r="54" spans="1:10" s="2" customFormat="1" x14ac:dyDescent="0.25">
      <c r="A54" s="32"/>
      <c r="B54" s="33"/>
      <c r="C54" s="33"/>
      <c r="D54" s="33"/>
      <c r="E54" s="33"/>
      <c r="F54" s="33"/>
      <c r="G54" s="33"/>
      <c r="H54" s="28"/>
    </row>
    <row r="55" spans="1:10" s="2" customFormat="1" x14ac:dyDescent="0.25">
      <c r="A55" s="32"/>
      <c r="B55" s="33"/>
      <c r="C55" s="33"/>
      <c r="D55" s="33"/>
      <c r="E55" s="33"/>
      <c r="F55" s="33"/>
      <c r="G55" s="33"/>
      <c r="H55" s="28"/>
    </row>
    <row r="56" spans="1:10" x14ac:dyDescent="0.25">
      <c r="A56" s="28"/>
      <c r="B56" s="28"/>
      <c r="C56" s="28"/>
      <c r="D56" s="28"/>
      <c r="E56" s="28"/>
      <c r="F56" s="28"/>
      <c r="G56" s="28"/>
      <c r="H56" s="28"/>
      <c r="I56" s="2"/>
      <c r="J56" s="2"/>
    </row>
    <row r="57" spans="1:10" x14ac:dyDescent="0.25">
      <c r="A57" s="28"/>
      <c r="B57" s="28"/>
      <c r="C57" s="28"/>
      <c r="D57" s="28"/>
      <c r="E57" s="28"/>
      <c r="F57" s="28"/>
      <c r="G57" s="28"/>
      <c r="H57" s="28"/>
    </row>
    <row r="58" spans="1:10" x14ac:dyDescent="0.25">
      <c r="A58" s="28"/>
      <c r="B58" s="28"/>
      <c r="C58" s="28"/>
      <c r="D58" s="28"/>
      <c r="E58" s="28"/>
      <c r="F58" s="28"/>
      <c r="G58" s="28"/>
      <c r="H58" s="28"/>
    </row>
    <row r="59" spans="1:10" x14ac:dyDescent="0.25">
      <c r="A59" s="28"/>
      <c r="B59" s="28"/>
      <c r="C59" s="28"/>
      <c r="D59" s="28"/>
      <c r="E59" s="28"/>
      <c r="F59" s="28"/>
      <c r="G59" s="28"/>
      <c r="H59" s="28"/>
    </row>
    <row r="60" spans="1:10" x14ac:dyDescent="0.25">
      <c r="A60" s="28"/>
      <c r="B60" s="28"/>
      <c r="C60" s="28"/>
      <c r="D60" s="28"/>
      <c r="E60" s="28"/>
      <c r="F60" s="28"/>
      <c r="G60" s="28"/>
      <c r="H60" s="28"/>
    </row>
    <row r="61" spans="1:10" x14ac:dyDescent="0.25">
      <c r="A61" s="28"/>
      <c r="B61" s="28"/>
      <c r="C61" s="28"/>
      <c r="D61" s="28"/>
      <c r="E61" s="28"/>
      <c r="F61" s="28"/>
      <c r="G61" s="28"/>
      <c r="H61" s="28"/>
    </row>
    <row r="62" spans="1:10" x14ac:dyDescent="0.25">
      <c r="A62" s="28"/>
      <c r="B62" s="28"/>
      <c r="C62" s="28"/>
      <c r="D62" s="28"/>
      <c r="E62" s="28"/>
      <c r="F62" s="28"/>
      <c r="G62" s="28"/>
      <c r="H62" s="28"/>
    </row>
    <row r="63" spans="1:10" x14ac:dyDescent="0.25">
      <c r="A63" s="28"/>
      <c r="B63" s="28"/>
      <c r="C63" s="28"/>
      <c r="D63" s="28"/>
      <c r="E63" s="28"/>
      <c r="F63" s="28"/>
      <c r="G63" s="28"/>
      <c r="H63" s="28"/>
    </row>
    <row r="64" spans="1:10" x14ac:dyDescent="0.25">
      <c r="A64" s="28"/>
      <c r="B64" s="28"/>
      <c r="C64" s="28"/>
      <c r="D64" s="28"/>
      <c r="E64" s="28"/>
      <c r="F64" s="28"/>
      <c r="G64" s="28"/>
      <c r="H64" s="28"/>
    </row>
    <row r="65" spans="1:8" x14ac:dyDescent="0.25">
      <c r="A65" s="28"/>
      <c r="B65" s="28"/>
      <c r="C65" s="28"/>
      <c r="D65" s="28"/>
      <c r="E65" s="28"/>
      <c r="F65" s="28"/>
      <c r="G65" s="28"/>
      <c r="H65" s="28"/>
    </row>
    <row r="66" spans="1:8" x14ac:dyDescent="0.25">
      <c r="A66" s="28"/>
      <c r="B66" s="28"/>
      <c r="C66" s="28"/>
      <c r="D66" s="28"/>
      <c r="E66" s="28"/>
      <c r="F66" s="28"/>
      <c r="G66" s="28"/>
      <c r="H66" s="28"/>
    </row>
    <row r="67" spans="1:8" x14ac:dyDescent="0.25">
      <c r="A67" s="28"/>
      <c r="B67" s="28"/>
      <c r="C67" s="28"/>
      <c r="D67" s="28"/>
      <c r="E67" s="28"/>
      <c r="F67" s="28"/>
      <c r="G67" s="28"/>
      <c r="H67" s="28"/>
    </row>
    <row r="68" spans="1:8" x14ac:dyDescent="0.25">
      <c r="A68" s="28"/>
      <c r="B68" s="28"/>
      <c r="C68" s="28"/>
      <c r="D68" s="28"/>
      <c r="E68" s="28"/>
      <c r="F68" s="28"/>
      <c r="G68" s="28"/>
      <c r="H68" s="28"/>
    </row>
    <row r="69" spans="1:8" x14ac:dyDescent="0.25">
      <c r="A69" s="28"/>
      <c r="B69" s="28"/>
      <c r="C69" s="28"/>
      <c r="D69" s="28"/>
      <c r="E69" s="28"/>
      <c r="F69" s="28"/>
      <c r="G69" s="28"/>
      <c r="H69" s="28"/>
    </row>
    <row r="70" spans="1:8" x14ac:dyDescent="0.25">
      <c r="A70" s="28"/>
      <c r="B70" s="28"/>
      <c r="C70" s="28"/>
      <c r="D70" s="28"/>
      <c r="E70" s="28"/>
      <c r="F70" s="28"/>
      <c r="G70" s="28"/>
      <c r="H70" s="28"/>
    </row>
    <row r="71" spans="1:8" x14ac:dyDescent="0.25">
      <c r="A71" s="28"/>
      <c r="B71" s="28"/>
      <c r="C71" s="28"/>
      <c r="D71" s="28"/>
      <c r="E71" s="28"/>
      <c r="F71" s="28"/>
      <c r="G71" s="28"/>
      <c r="H71" s="28"/>
    </row>
    <row r="72" spans="1:8" x14ac:dyDescent="0.25">
      <c r="A72" s="28"/>
      <c r="B72" s="28"/>
      <c r="C72" s="28"/>
      <c r="D72" s="28"/>
      <c r="E72" s="28"/>
      <c r="F72" s="28"/>
      <c r="G72" s="28"/>
      <c r="H72" s="28"/>
    </row>
    <row r="73" spans="1:8" x14ac:dyDescent="0.25">
      <c r="A73" s="28"/>
      <c r="B73" s="28"/>
      <c r="C73" s="28"/>
      <c r="D73" s="28"/>
      <c r="E73" s="28"/>
      <c r="F73" s="28"/>
      <c r="G73" s="28"/>
      <c r="H73" s="28"/>
    </row>
    <row r="74" spans="1:8" x14ac:dyDescent="0.25">
      <c r="A74" s="28"/>
      <c r="B74" s="28"/>
      <c r="C74" s="28"/>
      <c r="D74" s="28"/>
      <c r="E74" s="28"/>
      <c r="F74" s="28"/>
      <c r="G74" s="28"/>
      <c r="H74" s="28"/>
    </row>
    <row r="75" spans="1:8" x14ac:dyDescent="0.25">
      <c r="A75" s="28"/>
      <c r="B75" s="28"/>
      <c r="C75" s="28"/>
      <c r="D75" s="28"/>
      <c r="E75" s="28"/>
      <c r="F75" s="28"/>
      <c r="G75" s="28"/>
      <c r="H75" s="28"/>
    </row>
    <row r="76" spans="1:8" x14ac:dyDescent="0.25">
      <c r="A76" s="28"/>
      <c r="B76" s="28"/>
      <c r="C76" s="28"/>
      <c r="D76" s="28"/>
      <c r="E76" s="28"/>
      <c r="F76" s="28"/>
      <c r="G76" s="28"/>
      <c r="H76" s="28"/>
    </row>
    <row r="77" spans="1:8" x14ac:dyDescent="0.25">
      <c r="A77" s="28"/>
      <c r="B77" s="28"/>
      <c r="C77" s="28"/>
      <c r="D77" s="28"/>
      <c r="E77" s="28"/>
      <c r="F77" s="28"/>
      <c r="G77" s="28"/>
      <c r="H77" s="28"/>
    </row>
    <row r="78" spans="1:8" x14ac:dyDescent="0.25">
      <c r="A78" s="28"/>
      <c r="B78" s="28"/>
      <c r="C78" s="28"/>
      <c r="D78" s="28"/>
      <c r="E78" s="28"/>
      <c r="F78" s="28"/>
      <c r="G78" s="28"/>
      <c r="H78" s="28"/>
    </row>
    <row r="79" spans="1:8" x14ac:dyDescent="0.25">
      <c r="A79" s="28"/>
      <c r="B79" s="28"/>
      <c r="C79" s="28"/>
      <c r="D79" s="28"/>
      <c r="E79" s="28"/>
      <c r="F79" s="28"/>
      <c r="G79" s="28"/>
      <c r="H79" s="28"/>
    </row>
    <row r="80" spans="1:8" x14ac:dyDescent="0.25">
      <c r="A80" s="28"/>
      <c r="B80" s="28"/>
      <c r="C80" s="28"/>
      <c r="D80" s="28"/>
      <c r="E80" s="28"/>
      <c r="F80" s="28"/>
      <c r="G80" s="28"/>
      <c r="H80" s="28"/>
    </row>
    <row r="81" spans="1:8" x14ac:dyDescent="0.25">
      <c r="A81" s="28"/>
      <c r="B81" s="28"/>
      <c r="C81" s="28"/>
      <c r="D81" s="28"/>
      <c r="E81" s="28"/>
      <c r="F81" s="28"/>
      <c r="G81" s="28"/>
      <c r="H81" s="28"/>
    </row>
    <row r="82" spans="1:8" x14ac:dyDescent="0.25">
      <c r="A82" s="28"/>
      <c r="B82" s="28"/>
      <c r="C82" s="28"/>
      <c r="D82" s="28"/>
      <c r="E82" s="28"/>
      <c r="F82" s="28"/>
      <c r="G82" s="28"/>
      <c r="H82" s="28"/>
    </row>
    <row r="83" spans="1:8" x14ac:dyDescent="0.25">
      <c r="A83" s="28"/>
      <c r="B83" s="28"/>
      <c r="C83" s="28"/>
      <c r="D83" s="28"/>
      <c r="E83" s="28"/>
      <c r="F83" s="28"/>
      <c r="G83" s="28"/>
      <c r="H83" s="28"/>
    </row>
    <row r="84" spans="1:8" x14ac:dyDescent="0.25">
      <c r="A84" s="28"/>
      <c r="B84" s="28"/>
      <c r="C84" s="28"/>
      <c r="D84" s="28"/>
      <c r="E84" s="28"/>
      <c r="F84" s="28"/>
      <c r="G84" s="28"/>
      <c r="H84" s="28"/>
    </row>
    <row r="85" spans="1:8" x14ac:dyDescent="0.25">
      <c r="A85" s="28"/>
      <c r="B85" s="28"/>
      <c r="C85" s="28"/>
      <c r="D85" s="28"/>
      <c r="E85" s="28"/>
      <c r="F85" s="28"/>
      <c r="G85" s="28"/>
      <c r="H85" s="28"/>
    </row>
    <row r="86" spans="1:8" x14ac:dyDescent="0.25">
      <c r="A86" s="28"/>
      <c r="B86" s="28"/>
      <c r="C86" s="28"/>
      <c r="D86" s="28"/>
      <c r="E86" s="28"/>
      <c r="F86" s="28"/>
      <c r="G86" s="28"/>
      <c r="H86" s="28"/>
    </row>
    <row r="87" spans="1:8" x14ac:dyDescent="0.25">
      <c r="A87" s="28"/>
      <c r="B87" s="28"/>
      <c r="C87" s="28"/>
      <c r="D87" s="28"/>
      <c r="E87" s="28"/>
      <c r="F87" s="28"/>
      <c r="G87" s="28"/>
      <c r="H87" s="28"/>
    </row>
    <row r="88" spans="1:8" x14ac:dyDescent="0.25">
      <c r="A88" s="28"/>
      <c r="B88" s="28"/>
      <c r="C88" s="28"/>
      <c r="D88" s="28"/>
      <c r="E88" s="28"/>
      <c r="F88" s="28"/>
      <c r="G88" s="28"/>
      <c r="H88" s="28"/>
    </row>
    <row r="89" spans="1:8" x14ac:dyDescent="0.25">
      <c r="A89" s="28"/>
      <c r="B89" s="28"/>
      <c r="C89" s="28"/>
      <c r="D89" s="28"/>
      <c r="E89" s="28"/>
      <c r="F89" s="28"/>
      <c r="G89" s="28"/>
      <c r="H89" s="28"/>
    </row>
    <row r="90" spans="1:8" x14ac:dyDescent="0.25">
      <c r="A90" s="28"/>
      <c r="B90" s="28"/>
      <c r="C90" s="28"/>
      <c r="D90" s="28"/>
      <c r="E90" s="28"/>
      <c r="F90" s="28"/>
      <c r="G90" s="28"/>
      <c r="H90" s="28"/>
    </row>
    <row r="91" spans="1:8" x14ac:dyDescent="0.25">
      <c r="A91" s="28"/>
      <c r="B91" s="28"/>
      <c r="C91" s="28"/>
      <c r="D91" s="28"/>
      <c r="E91" s="28"/>
      <c r="F91" s="28"/>
      <c r="G91" s="28"/>
      <c r="H91" s="28"/>
    </row>
    <row r="92" spans="1:8" x14ac:dyDescent="0.25">
      <c r="A92" s="28"/>
      <c r="B92" s="28"/>
      <c r="C92" s="28"/>
      <c r="D92" s="28"/>
      <c r="E92" s="28"/>
      <c r="F92" s="28"/>
      <c r="G92" s="28"/>
      <c r="H92" s="28"/>
    </row>
  </sheetData>
  <sheetProtection algorithmName="SHA-512" hashValue="Hvg/m1nZBkl10EPBIgqO/1yh8mCRAX9aFctujpPD3R5PKWSHSVUzGnvCa4SNfhHXWIwrsl4Pu0LSeOsBODLSLQ==" saltValue="uZ+rchj5AzbFGqqwuHoKlQ==" spinCount="100000" sheet="1" scenarios="1" formatCells="0"/>
  <protectedRanges>
    <protectedRange sqref="A5:F44" name="Range1"/>
  </protectedRanges>
  <mergeCells count="2">
    <mergeCell ref="A3:H3"/>
    <mergeCell ref="A48:G48"/>
  </mergeCells>
  <conditionalFormatting sqref="B46:G46">
    <cfRule type="cellIs" dxfId="4" priority="1" operator="equal">
      <formula>"ERROR"</formula>
    </cfRule>
  </conditionalFormatting>
  <dataValidations count="1">
    <dataValidation type="list" allowBlank="1" showInputMessage="1" showErrorMessage="1" sqref="A5:A44" xr:uid="{F79A0379-0D9F-4F68-81C9-E2E6196CA024}">
      <formula1>Software</formula1>
    </dataValidation>
  </dataValidations>
  <printOptions horizontalCentered="1"/>
  <pageMargins left="0.25" right="0.25" top="0.75" bottom="0.75" header="0.3" footer="0.3"/>
  <pageSetup orientation="portrait" horizontalDpi="300" verticalDpi="300" r:id="rId1"/>
  <headerFooter>
    <oddFooter>&amp;F&amp;RPage &amp;P</oddFooter>
  </headerFooter>
  <rowBreaks count="1" manualBreakCount="1">
    <brk id="49"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B4BF7-22AF-4CD7-ACFC-B44F02363AB8}">
  <sheetPr codeName="Sheet6"/>
  <dimension ref="A1:F91"/>
  <sheetViews>
    <sheetView zoomScale="120" zoomScaleNormal="120" zoomScaleSheetLayoutView="115" zoomScalePageLayoutView="90" workbookViewId="0">
      <pane ySplit="4" topLeftCell="A5" activePane="bottomLeft" state="frozen"/>
      <selection activeCell="L43" sqref="L43"/>
      <selection pane="bottomLeft"/>
    </sheetView>
  </sheetViews>
  <sheetFormatPr defaultColWidth="9.140625" defaultRowHeight="12.75" x14ac:dyDescent="0.25"/>
  <cols>
    <col min="1" max="1" width="37.28515625" style="9" customWidth="1"/>
    <col min="2" max="2" width="24.42578125" style="9" customWidth="1"/>
    <col min="3" max="3" width="9.42578125" style="11" customWidth="1"/>
    <col min="4" max="4" width="9" style="9" customWidth="1"/>
    <col min="5" max="5" width="13.140625" style="9" customWidth="1"/>
    <col min="6" max="6" width="9.5703125" style="9" bestFit="1" customWidth="1"/>
    <col min="7" max="16384" width="9.140625" style="9"/>
  </cols>
  <sheetData>
    <row r="1" spans="1:6" s="1" customFormat="1" ht="15.75" x14ac:dyDescent="0.25">
      <c r="A1" s="22" t="str">
        <f>CONCATENATE(Summary!$A$3,"  ", Summary!$B$3)</f>
        <v xml:space="preserve">Proposer Name:  </v>
      </c>
      <c r="B1" s="23"/>
      <c r="C1" s="24"/>
      <c r="D1" s="22"/>
      <c r="E1" s="28"/>
      <c r="F1" s="25" t="str">
        <f>CONCATENATE(Summary!$A$4,"   ",Summary!$B$4)</f>
        <v xml:space="preserve">Solution Name:   </v>
      </c>
    </row>
    <row r="2" spans="1:6" ht="13.5" thickBot="1" x14ac:dyDescent="0.3">
      <c r="A2" s="26"/>
      <c r="B2" s="26"/>
      <c r="C2" s="27"/>
      <c r="D2" s="28"/>
      <c r="E2" s="28"/>
      <c r="F2" s="28"/>
    </row>
    <row r="3" spans="1:6" ht="15.75" customHeight="1" x14ac:dyDescent="0.25">
      <c r="A3" s="130" t="s">
        <v>49</v>
      </c>
      <c r="B3" s="131"/>
      <c r="C3" s="131"/>
      <c r="D3" s="131"/>
      <c r="E3" s="131"/>
      <c r="F3" s="132"/>
    </row>
    <row r="4" spans="1:6" ht="25.5" x14ac:dyDescent="0.25">
      <c r="A4" s="77" t="s">
        <v>50</v>
      </c>
      <c r="B4" s="19" t="s">
        <v>51</v>
      </c>
      <c r="C4" s="19" t="s">
        <v>52</v>
      </c>
      <c r="D4" s="19" t="s">
        <v>53</v>
      </c>
      <c r="E4" s="19" t="s">
        <v>54</v>
      </c>
      <c r="F4" s="76" t="s">
        <v>46</v>
      </c>
    </row>
    <row r="5" spans="1:6" x14ac:dyDescent="0.25">
      <c r="A5" s="85"/>
      <c r="B5" s="36"/>
      <c r="C5" s="37"/>
      <c r="D5" s="8"/>
      <c r="E5" s="84">
        <f>IF(C5="Flat",D5,C5*D5)</f>
        <v>0</v>
      </c>
      <c r="F5" s="79">
        <v>1</v>
      </c>
    </row>
    <row r="6" spans="1:6" x14ac:dyDescent="0.25">
      <c r="A6" s="85"/>
      <c r="B6" s="36"/>
      <c r="C6" s="37"/>
      <c r="D6" s="8"/>
      <c r="E6" s="84">
        <f t="shared" ref="E6:E44" si="0">IF(C6="Flat",D6,C6*D6)</f>
        <v>0</v>
      </c>
      <c r="F6" s="79">
        <v>2</v>
      </c>
    </row>
    <row r="7" spans="1:6" x14ac:dyDescent="0.25">
      <c r="A7" s="85"/>
      <c r="B7" s="36"/>
      <c r="C7" s="37"/>
      <c r="D7" s="8"/>
      <c r="E7" s="84">
        <f t="shared" si="0"/>
        <v>0</v>
      </c>
      <c r="F7" s="79">
        <v>3</v>
      </c>
    </row>
    <row r="8" spans="1:6" x14ac:dyDescent="0.25">
      <c r="A8" s="85"/>
      <c r="B8" s="36"/>
      <c r="C8" s="37"/>
      <c r="D8" s="8"/>
      <c r="E8" s="84">
        <f t="shared" si="0"/>
        <v>0</v>
      </c>
      <c r="F8" s="79">
        <v>4</v>
      </c>
    </row>
    <row r="9" spans="1:6" x14ac:dyDescent="0.25">
      <c r="A9" s="85"/>
      <c r="B9" s="36"/>
      <c r="C9" s="37"/>
      <c r="D9" s="8"/>
      <c r="E9" s="84">
        <f t="shared" si="0"/>
        <v>0</v>
      </c>
      <c r="F9" s="79">
        <v>5</v>
      </c>
    </row>
    <row r="10" spans="1:6" x14ac:dyDescent="0.25">
      <c r="A10" s="85"/>
      <c r="B10" s="36"/>
      <c r="C10" s="37"/>
      <c r="D10" s="8"/>
      <c r="E10" s="84">
        <f t="shared" si="0"/>
        <v>0</v>
      </c>
      <c r="F10" s="79">
        <v>6</v>
      </c>
    </row>
    <row r="11" spans="1:6" x14ac:dyDescent="0.25">
      <c r="A11" s="85"/>
      <c r="B11" s="36"/>
      <c r="C11" s="37"/>
      <c r="D11" s="8"/>
      <c r="E11" s="84">
        <f t="shared" si="0"/>
        <v>0</v>
      </c>
      <c r="F11" s="79">
        <v>7</v>
      </c>
    </row>
    <row r="12" spans="1:6" x14ac:dyDescent="0.25">
      <c r="A12" s="85"/>
      <c r="B12" s="36"/>
      <c r="C12" s="37"/>
      <c r="D12" s="8"/>
      <c r="E12" s="84">
        <f t="shared" si="0"/>
        <v>0</v>
      </c>
      <c r="F12" s="79">
        <v>8</v>
      </c>
    </row>
    <row r="13" spans="1:6" x14ac:dyDescent="0.25">
      <c r="A13" s="85"/>
      <c r="B13" s="36"/>
      <c r="C13" s="37"/>
      <c r="D13" s="8"/>
      <c r="E13" s="84">
        <f t="shared" si="0"/>
        <v>0</v>
      </c>
      <c r="F13" s="79">
        <v>9</v>
      </c>
    </row>
    <row r="14" spans="1:6" x14ac:dyDescent="0.25">
      <c r="A14" s="85"/>
      <c r="B14" s="36"/>
      <c r="C14" s="37"/>
      <c r="D14" s="8"/>
      <c r="E14" s="84">
        <f t="shared" si="0"/>
        <v>0</v>
      </c>
      <c r="F14" s="79">
        <v>10</v>
      </c>
    </row>
    <row r="15" spans="1:6" x14ac:dyDescent="0.25">
      <c r="A15" s="85"/>
      <c r="B15" s="36"/>
      <c r="C15" s="37"/>
      <c r="D15" s="8"/>
      <c r="E15" s="84">
        <f t="shared" si="0"/>
        <v>0</v>
      </c>
      <c r="F15" s="79">
        <v>11</v>
      </c>
    </row>
    <row r="16" spans="1:6" x14ac:dyDescent="0.25">
      <c r="A16" s="85"/>
      <c r="B16" s="36"/>
      <c r="C16" s="37"/>
      <c r="D16" s="8"/>
      <c r="E16" s="84">
        <f t="shared" si="0"/>
        <v>0</v>
      </c>
      <c r="F16" s="79">
        <v>12</v>
      </c>
    </row>
    <row r="17" spans="1:6" x14ac:dyDescent="0.25">
      <c r="A17" s="85"/>
      <c r="B17" s="36"/>
      <c r="C17" s="37"/>
      <c r="D17" s="8"/>
      <c r="E17" s="84">
        <f t="shared" si="0"/>
        <v>0</v>
      </c>
      <c r="F17" s="79">
        <v>13</v>
      </c>
    </row>
    <row r="18" spans="1:6" x14ac:dyDescent="0.25">
      <c r="A18" s="85"/>
      <c r="B18" s="36"/>
      <c r="C18" s="37"/>
      <c r="D18" s="8"/>
      <c r="E18" s="84">
        <f t="shared" si="0"/>
        <v>0</v>
      </c>
      <c r="F18" s="79">
        <v>14</v>
      </c>
    </row>
    <row r="19" spans="1:6" x14ac:dyDescent="0.25">
      <c r="A19" s="85"/>
      <c r="B19" s="36"/>
      <c r="C19" s="37"/>
      <c r="D19" s="8"/>
      <c r="E19" s="84">
        <f t="shared" si="0"/>
        <v>0</v>
      </c>
      <c r="F19" s="79">
        <v>15</v>
      </c>
    </row>
    <row r="20" spans="1:6" x14ac:dyDescent="0.25">
      <c r="A20" s="85"/>
      <c r="B20" s="36"/>
      <c r="C20" s="37"/>
      <c r="D20" s="8"/>
      <c r="E20" s="84">
        <f t="shared" si="0"/>
        <v>0</v>
      </c>
      <c r="F20" s="79">
        <v>16</v>
      </c>
    </row>
    <row r="21" spans="1:6" x14ac:dyDescent="0.25">
      <c r="A21" s="85"/>
      <c r="B21" s="36"/>
      <c r="C21" s="37"/>
      <c r="D21" s="8"/>
      <c r="E21" s="84">
        <f t="shared" si="0"/>
        <v>0</v>
      </c>
      <c r="F21" s="79">
        <v>17</v>
      </c>
    </row>
    <row r="22" spans="1:6" x14ac:dyDescent="0.25">
      <c r="A22" s="85"/>
      <c r="B22" s="36"/>
      <c r="C22" s="37"/>
      <c r="D22" s="8"/>
      <c r="E22" s="84">
        <f t="shared" si="0"/>
        <v>0</v>
      </c>
      <c r="F22" s="79">
        <v>18</v>
      </c>
    </row>
    <row r="23" spans="1:6" x14ac:dyDescent="0.25">
      <c r="A23" s="85"/>
      <c r="B23" s="36"/>
      <c r="C23" s="37"/>
      <c r="D23" s="8"/>
      <c r="E23" s="84">
        <f t="shared" si="0"/>
        <v>0</v>
      </c>
      <c r="F23" s="79">
        <v>19</v>
      </c>
    </row>
    <row r="24" spans="1:6" x14ac:dyDescent="0.25">
      <c r="A24" s="85"/>
      <c r="B24" s="36"/>
      <c r="C24" s="37"/>
      <c r="D24" s="8"/>
      <c r="E24" s="84">
        <f t="shared" si="0"/>
        <v>0</v>
      </c>
      <c r="F24" s="79">
        <v>20</v>
      </c>
    </row>
    <row r="25" spans="1:6" x14ac:dyDescent="0.25">
      <c r="A25" s="85"/>
      <c r="B25" s="36"/>
      <c r="C25" s="37"/>
      <c r="D25" s="8"/>
      <c r="E25" s="84">
        <f t="shared" si="0"/>
        <v>0</v>
      </c>
      <c r="F25" s="79">
        <v>21</v>
      </c>
    </row>
    <row r="26" spans="1:6" x14ac:dyDescent="0.25">
      <c r="A26" s="85"/>
      <c r="B26" s="36"/>
      <c r="C26" s="37"/>
      <c r="D26" s="8"/>
      <c r="E26" s="84">
        <f t="shared" si="0"/>
        <v>0</v>
      </c>
      <c r="F26" s="79">
        <v>22</v>
      </c>
    </row>
    <row r="27" spans="1:6" x14ac:dyDescent="0.25">
      <c r="A27" s="85"/>
      <c r="B27" s="36"/>
      <c r="C27" s="37"/>
      <c r="D27" s="8"/>
      <c r="E27" s="84">
        <f t="shared" si="0"/>
        <v>0</v>
      </c>
      <c r="F27" s="79">
        <v>23</v>
      </c>
    </row>
    <row r="28" spans="1:6" x14ac:dyDescent="0.25">
      <c r="A28" s="85"/>
      <c r="B28" s="36"/>
      <c r="C28" s="37"/>
      <c r="D28" s="8"/>
      <c r="E28" s="84">
        <f>IF(C28="Flat",D28,C28*D28)</f>
        <v>0</v>
      </c>
      <c r="F28" s="79">
        <v>24</v>
      </c>
    </row>
    <row r="29" spans="1:6" x14ac:dyDescent="0.25">
      <c r="A29" s="85"/>
      <c r="B29" s="36"/>
      <c r="C29" s="37"/>
      <c r="D29" s="8"/>
      <c r="E29" s="84">
        <f t="shared" si="0"/>
        <v>0</v>
      </c>
      <c r="F29" s="79">
        <v>25</v>
      </c>
    </row>
    <row r="30" spans="1:6" x14ac:dyDescent="0.25">
      <c r="A30" s="85"/>
      <c r="B30" s="36"/>
      <c r="C30" s="37"/>
      <c r="D30" s="8"/>
      <c r="E30" s="84">
        <f>IF(C30="Flat",D30,C30*D30)</f>
        <v>0</v>
      </c>
      <c r="F30" s="79">
        <v>26</v>
      </c>
    </row>
    <row r="31" spans="1:6" x14ac:dyDescent="0.25">
      <c r="A31" s="85"/>
      <c r="B31" s="36"/>
      <c r="C31" s="37"/>
      <c r="D31" s="8"/>
      <c r="E31" s="84">
        <f>IF(C31="Flat",D31,C31*D31)</f>
        <v>0</v>
      </c>
      <c r="F31" s="79">
        <v>27</v>
      </c>
    </row>
    <row r="32" spans="1:6" x14ac:dyDescent="0.25">
      <c r="A32" s="85"/>
      <c r="B32" s="36"/>
      <c r="C32" s="37"/>
      <c r="D32" s="8"/>
      <c r="E32" s="84">
        <f t="shared" si="0"/>
        <v>0</v>
      </c>
      <c r="F32" s="79">
        <v>28</v>
      </c>
    </row>
    <row r="33" spans="1:6" x14ac:dyDescent="0.25">
      <c r="A33" s="85"/>
      <c r="B33" s="36"/>
      <c r="C33" s="37"/>
      <c r="D33" s="8"/>
      <c r="E33" s="84">
        <f t="shared" si="0"/>
        <v>0</v>
      </c>
      <c r="F33" s="79">
        <v>29</v>
      </c>
    </row>
    <row r="34" spans="1:6" x14ac:dyDescent="0.25">
      <c r="A34" s="85"/>
      <c r="B34" s="36"/>
      <c r="C34" s="37"/>
      <c r="D34" s="8"/>
      <c r="E34" s="84">
        <f t="shared" si="0"/>
        <v>0</v>
      </c>
      <c r="F34" s="79">
        <v>30</v>
      </c>
    </row>
    <row r="35" spans="1:6" x14ac:dyDescent="0.25">
      <c r="A35" s="85"/>
      <c r="B35" s="36"/>
      <c r="C35" s="37"/>
      <c r="D35" s="8"/>
      <c r="E35" s="84">
        <f t="shared" si="0"/>
        <v>0</v>
      </c>
      <c r="F35" s="79">
        <v>31</v>
      </c>
    </row>
    <row r="36" spans="1:6" x14ac:dyDescent="0.25">
      <c r="A36" s="85"/>
      <c r="B36" s="36"/>
      <c r="C36" s="37"/>
      <c r="D36" s="8"/>
      <c r="E36" s="84">
        <f t="shared" si="0"/>
        <v>0</v>
      </c>
      <c r="F36" s="79">
        <v>32</v>
      </c>
    </row>
    <row r="37" spans="1:6" x14ac:dyDescent="0.25">
      <c r="A37" s="85"/>
      <c r="B37" s="36"/>
      <c r="C37" s="37"/>
      <c r="D37" s="8"/>
      <c r="E37" s="84">
        <f t="shared" si="0"/>
        <v>0</v>
      </c>
      <c r="F37" s="79">
        <v>33</v>
      </c>
    </row>
    <row r="38" spans="1:6" x14ac:dyDescent="0.25">
      <c r="A38" s="85"/>
      <c r="B38" s="36"/>
      <c r="C38" s="37"/>
      <c r="D38" s="8"/>
      <c r="E38" s="84">
        <f t="shared" si="0"/>
        <v>0</v>
      </c>
      <c r="F38" s="79">
        <v>34</v>
      </c>
    </row>
    <row r="39" spans="1:6" x14ac:dyDescent="0.25">
      <c r="A39" s="85"/>
      <c r="B39" s="36"/>
      <c r="C39" s="37"/>
      <c r="D39" s="8"/>
      <c r="E39" s="84">
        <f t="shared" si="0"/>
        <v>0</v>
      </c>
      <c r="F39" s="79">
        <v>35</v>
      </c>
    </row>
    <row r="40" spans="1:6" x14ac:dyDescent="0.25">
      <c r="A40" s="85"/>
      <c r="B40" s="36"/>
      <c r="C40" s="37"/>
      <c r="D40" s="8"/>
      <c r="E40" s="84">
        <f>IF(C40="Flat",D40,C40*D40)</f>
        <v>0</v>
      </c>
      <c r="F40" s="79">
        <v>36</v>
      </c>
    </row>
    <row r="41" spans="1:6" x14ac:dyDescent="0.25">
      <c r="A41" s="85"/>
      <c r="B41" s="36"/>
      <c r="C41" s="37"/>
      <c r="D41" s="8"/>
      <c r="E41" s="84">
        <f t="shared" si="0"/>
        <v>0</v>
      </c>
      <c r="F41" s="79">
        <v>37</v>
      </c>
    </row>
    <row r="42" spans="1:6" x14ac:dyDescent="0.25">
      <c r="A42" s="85"/>
      <c r="B42" s="36"/>
      <c r="C42" s="37"/>
      <c r="D42" s="8"/>
      <c r="E42" s="84">
        <f t="shared" si="0"/>
        <v>0</v>
      </c>
      <c r="F42" s="79">
        <v>38</v>
      </c>
    </row>
    <row r="43" spans="1:6" x14ac:dyDescent="0.25">
      <c r="A43" s="85"/>
      <c r="B43" s="36"/>
      <c r="C43" s="37"/>
      <c r="D43" s="8"/>
      <c r="E43" s="84">
        <f t="shared" si="0"/>
        <v>0</v>
      </c>
      <c r="F43" s="79">
        <v>39</v>
      </c>
    </row>
    <row r="44" spans="1:6" x14ac:dyDescent="0.25">
      <c r="A44" s="85"/>
      <c r="B44" s="36"/>
      <c r="C44" s="37"/>
      <c r="D44" s="8"/>
      <c r="E44" s="84">
        <f t="shared" si="0"/>
        <v>0</v>
      </c>
      <c r="F44" s="79">
        <v>40</v>
      </c>
    </row>
    <row r="45" spans="1:6" s="2" customFormat="1" ht="12.75" customHeight="1" thickBot="1" x14ac:dyDescent="0.3">
      <c r="A45" s="134" t="str">
        <f>CONCATENATE("Total ",A3)</f>
        <v>Total Implementation Services Costs</v>
      </c>
      <c r="B45" s="135"/>
      <c r="C45" s="135"/>
      <c r="D45" s="135"/>
      <c r="E45" s="86">
        <f>SUM(E5:E44)</f>
        <v>0</v>
      </c>
      <c r="F45" s="87"/>
    </row>
    <row r="46" spans="1:6" s="2" customFormat="1" x14ac:dyDescent="0.25">
      <c r="A46" s="32"/>
      <c r="B46" s="32"/>
      <c r="C46" s="32"/>
      <c r="D46" s="47" t="s">
        <v>55</v>
      </c>
      <c r="E46" s="27" t="str">
        <f>IF(E45=Summary!C43,"OK","ERROR")</f>
        <v>OK</v>
      </c>
      <c r="F46" s="28"/>
    </row>
    <row r="47" spans="1:6" x14ac:dyDescent="0.25">
      <c r="A47" s="28"/>
      <c r="B47" s="28"/>
      <c r="C47" s="27"/>
      <c r="D47" s="28"/>
      <c r="E47" s="28"/>
      <c r="F47" s="28"/>
    </row>
    <row r="48" spans="1:6" x14ac:dyDescent="0.25">
      <c r="A48" s="26" t="s">
        <v>56</v>
      </c>
      <c r="B48" s="28"/>
      <c r="C48" s="27"/>
      <c r="D48" s="28"/>
      <c r="E48" s="28"/>
      <c r="F48" s="28"/>
    </row>
    <row r="49" spans="1:6" x14ac:dyDescent="0.25">
      <c r="A49" s="28" t="s">
        <v>57</v>
      </c>
      <c r="B49" s="28"/>
      <c r="C49" s="27"/>
      <c r="D49" s="28"/>
      <c r="E49" s="28"/>
      <c r="F49" s="28"/>
    </row>
    <row r="50" spans="1:6" x14ac:dyDescent="0.25">
      <c r="A50" s="28"/>
      <c r="B50" s="28"/>
      <c r="C50" s="27"/>
      <c r="D50" s="28"/>
      <c r="E50" s="28"/>
      <c r="F50" s="28"/>
    </row>
    <row r="51" spans="1:6" s="2" customFormat="1" x14ac:dyDescent="0.25">
      <c r="A51" s="32"/>
      <c r="B51" s="32"/>
      <c r="C51" s="32"/>
      <c r="D51" s="32"/>
      <c r="E51" s="33"/>
      <c r="F51" s="28"/>
    </row>
    <row r="52" spans="1:6" s="2" customFormat="1" x14ac:dyDescent="0.25">
      <c r="A52" s="32"/>
      <c r="B52" s="32"/>
      <c r="C52" s="32"/>
      <c r="D52" s="32"/>
      <c r="E52" s="33"/>
      <c r="F52" s="28"/>
    </row>
    <row r="53" spans="1:6" s="2" customFormat="1" x14ac:dyDescent="0.25">
      <c r="A53" s="32"/>
      <c r="B53" s="32"/>
      <c r="C53" s="32"/>
      <c r="D53" s="32"/>
      <c r="E53" s="33"/>
      <c r="F53" s="28"/>
    </row>
    <row r="54" spans="1:6" s="2" customFormat="1" x14ac:dyDescent="0.25">
      <c r="A54" s="32"/>
      <c r="B54" s="32"/>
      <c r="C54" s="32"/>
      <c r="D54" s="32"/>
      <c r="E54" s="33"/>
      <c r="F54" s="28"/>
    </row>
    <row r="55" spans="1:6" s="2" customFormat="1" x14ac:dyDescent="0.25">
      <c r="A55" s="32"/>
      <c r="B55" s="32"/>
      <c r="C55" s="32"/>
      <c r="D55" s="32"/>
      <c r="E55" s="33"/>
      <c r="F55" s="28"/>
    </row>
    <row r="56" spans="1:6" s="2" customFormat="1" x14ac:dyDescent="0.25">
      <c r="A56" s="32"/>
      <c r="B56" s="32"/>
      <c r="C56" s="32"/>
      <c r="D56" s="32"/>
      <c r="E56" s="33"/>
      <c r="F56" s="28"/>
    </row>
    <row r="57" spans="1:6" x14ac:dyDescent="0.25">
      <c r="A57" s="28"/>
      <c r="B57" s="28"/>
      <c r="C57" s="27"/>
      <c r="D57" s="28"/>
      <c r="E57" s="28"/>
      <c r="F57" s="28"/>
    </row>
    <row r="58" spans="1:6" x14ac:dyDescent="0.25">
      <c r="A58" s="28"/>
      <c r="B58" s="28"/>
      <c r="C58" s="27"/>
      <c r="D58" s="28"/>
      <c r="E58" s="28"/>
      <c r="F58" s="28"/>
    </row>
    <row r="59" spans="1:6" x14ac:dyDescent="0.25">
      <c r="A59" s="28"/>
      <c r="B59" s="28"/>
      <c r="C59" s="27"/>
      <c r="D59" s="28"/>
      <c r="E59" s="28"/>
      <c r="F59" s="28"/>
    </row>
    <row r="60" spans="1:6" x14ac:dyDescent="0.25">
      <c r="A60" s="28"/>
      <c r="B60" s="28"/>
      <c r="C60" s="27"/>
      <c r="D60" s="28"/>
      <c r="E60" s="28"/>
      <c r="F60" s="28"/>
    </row>
    <row r="61" spans="1:6" x14ac:dyDescent="0.25">
      <c r="A61" s="28"/>
      <c r="B61" s="28"/>
      <c r="C61" s="27"/>
      <c r="D61" s="28"/>
      <c r="E61" s="28"/>
      <c r="F61" s="28"/>
    </row>
    <row r="62" spans="1:6" x14ac:dyDescent="0.25">
      <c r="A62" s="28"/>
      <c r="B62" s="28"/>
      <c r="C62" s="27"/>
      <c r="D62" s="28"/>
      <c r="E62" s="28"/>
      <c r="F62" s="28"/>
    </row>
    <row r="63" spans="1:6" x14ac:dyDescent="0.25">
      <c r="A63" s="28"/>
      <c r="B63" s="28"/>
      <c r="C63" s="27"/>
      <c r="D63" s="28"/>
      <c r="E63" s="28"/>
      <c r="F63" s="28"/>
    </row>
    <row r="64" spans="1:6" x14ac:dyDescent="0.25">
      <c r="A64" s="28"/>
      <c r="B64" s="28"/>
      <c r="C64" s="27"/>
      <c r="D64" s="28"/>
      <c r="E64" s="28"/>
      <c r="F64" s="28"/>
    </row>
    <row r="65" spans="1:6" x14ac:dyDescent="0.25">
      <c r="A65" s="28"/>
      <c r="B65" s="28"/>
      <c r="C65" s="27"/>
      <c r="D65" s="28"/>
      <c r="E65" s="28"/>
      <c r="F65" s="28"/>
    </row>
    <row r="66" spans="1:6" x14ac:dyDescent="0.25">
      <c r="A66" s="28"/>
      <c r="B66" s="28"/>
      <c r="C66" s="27"/>
      <c r="D66" s="28"/>
      <c r="E66" s="28"/>
      <c r="F66" s="28"/>
    </row>
    <row r="67" spans="1:6" x14ac:dyDescent="0.25">
      <c r="A67" s="28"/>
      <c r="B67" s="28"/>
      <c r="C67" s="27"/>
      <c r="D67" s="28"/>
      <c r="E67" s="28"/>
      <c r="F67" s="28"/>
    </row>
    <row r="68" spans="1:6" x14ac:dyDescent="0.25">
      <c r="A68" s="28"/>
      <c r="B68" s="28"/>
      <c r="C68" s="27"/>
      <c r="D68" s="28"/>
      <c r="E68" s="28"/>
      <c r="F68" s="28"/>
    </row>
    <row r="69" spans="1:6" x14ac:dyDescent="0.25">
      <c r="A69" s="28"/>
      <c r="B69" s="28"/>
      <c r="C69" s="27"/>
      <c r="D69" s="28"/>
      <c r="E69" s="28"/>
      <c r="F69" s="28"/>
    </row>
    <row r="70" spans="1:6" x14ac:dyDescent="0.25">
      <c r="A70" s="28"/>
      <c r="B70" s="28"/>
      <c r="C70" s="27"/>
      <c r="D70" s="28"/>
      <c r="E70" s="28"/>
      <c r="F70" s="28"/>
    </row>
    <row r="71" spans="1:6" x14ac:dyDescent="0.25">
      <c r="A71" s="28"/>
      <c r="B71" s="28"/>
      <c r="C71" s="27"/>
      <c r="D71" s="28"/>
      <c r="E71" s="28"/>
      <c r="F71" s="28"/>
    </row>
    <row r="72" spans="1:6" x14ac:dyDescent="0.25">
      <c r="A72" s="28"/>
      <c r="B72" s="28"/>
      <c r="C72" s="27"/>
      <c r="D72" s="28"/>
      <c r="E72" s="28"/>
      <c r="F72" s="28"/>
    </row>
    <row r="73" spans="1:6" x14ac:dyDescent="0.25">
      <c r="A73" s="28"/>
      <c r="B73" s="28"/>
      <c r="C73" s="27"/>
      <c r="D73" s="28"/>
      <c r="E73" s="28"/>
      <c r="F73" s="28"/>
    </row>
    <row r="74" spans="1:6" x14ac:dyDescent="0.25">
      <c r="A74" s="28"/>
      <c r="B74" s="28"/>
      <c r="C74" s="27"/>
      <c r="D74" s="28"/>
      <c r="E74" s="28"/>
      <c r="F74" s="28"/>
    </row>
    <row r="75" spans="1:6" x14ac:dyDescent="0.25">
      <c r="A75" s="28"/>
      <c r="B75" s="28"/>
      <c r="C75" s="27"/>
      <c r="D75" s="28"/>
      <c r="E75" s="28"/>
      <c r="F75" s="28"/>
    </row>
    <row r="76" spans="1:6" x14ac:dyDescent="0.25">
      <c r="A76" s="28"/>
      <c r="B76" s="28"/>
      <c r="C76" s="27"/>
      <c r="D76" s="28"/>
      <c r="E76" s="28"/>
      <c r="F76" s="28"/>
    </row>
    <row r="77" spans="1:6" x14ac:dyDescent="0.25">
      <c r="A77" s="28"/>
      <c r="B77" s="28"/>
      <c r="C77" s="27"/>
      <c r="D77" s="28"/>
      <c r="E77" s="28"/>
      <c r="F77" s="28"/>
    </row>
    <row r="78" spans="1:6" x14ac:dyDescent="0.25">
      <c r="A78" s="28"/>
      <c r="B78" s="28"/>
      <c r="C78" s="27"/>
      <c r="D78" s="28"/>
      <c r="E78" s="28"/>
      <c r="F78" s="28"/>
    </row>
    <row r="79" spans="1:6" x14ac:dyDescent="0.25">
      <c r="A79" s="28"/>
      <c r="B79" s="28"/>
      <c r="C79" s="27"/>
      <c r="D79" s="28"/>
      <c r="E79" s="28"/>
      <c r="F79" s="28"/>
    </row>
    <row r="80" spans="1:6" x14ac:dyDescent="0.25">
      <c r="A80" s="28"/>
      <c r="B80" s="28"/>
      <c r="C80" s="27"/>
      <c r="D80" s="28"/>
      <c r="E80" s="28"/>
      <c r="F80" s="28"/>
    </row>
    <row r="81" spans="1:6" x14ac:dyDescent="0.25">
      <c r="A81" s="28"/>
      <c r="B81" s="28"/>
      <c r="C81" s="27"/>
      <c r="D81" s="28"/>
      <c r="E81" s="28"/>
      <c r="F81" s="28"/>
    </row>
    <row r="82" spans="1:6" x14ac:dyDescent="0.25">
      <c r="A82" s="28"/>
      <c r="B82" s="28"/>
      <c r="C82" s="27"/>
      <c r="D82" s="28"/>
      <c r="E82" s="28"/>
      <c r="F82" s="28"/>
    </row>
    <row r="83" spans="1:6" x14ac:dyDescent="0.25">
      <c r="A83" s="28"/>
      <c r="B83" s="28"/>
      <c r="C83" s="27"/>
      <c r="D83" s="28"/>
      <c r="E83" s="28"/>
      <c r="F83" s="28"/>
    </row>
    <row r="84" spans="1:6" x14ac:dyDescent="0.25">
      <c r="A84" s="28"/>
      <c r="B84" s="28"/>
      <c r="C84" s="27"/>
      <c r="D84" s="28"/>
      <c r="E84" s="28"/>
      <c r="F84" s="28"/>
    </row>
    <row r="85" spans="1:6" x14ac:dyDescent="0.25">
      <c r="A85" s="28"/>
      <c r="B85" s="28"/>
      <c r="C85" s="27"/>
      <c r="D85" s="28"/>
      <c r="E85" s="28"/>
      <c r="F85" s="28"/>
    </row>
    <row r="86" spans="1:6" x14ac:dyDescent="0.25">
      <c r="A86" s="28"/>
      <c r="B86" s="28"/>
      <c r="C86" s="27"/>
      <c r="D86" s="28"/>
      <c r="E86" s="28"/>
      <c r="F86" s="28"/>
    </row>
    <row r="87" spans="1:6" x14ac:dyDescent="0.25">
      <c r="A87" s="28"/>
      <c r="B87" s="28"/>
      <c r="C87" s="27"/>
      <c r="D87" s="28"/>
      <c r="E87" s="28"/>
      <c r="F87" s="28"/>
    </row>
    <row r="88" spans="1:6" x14ac:dyDescent="0.25">
      <c r="A88" s="28"/>
      <c r="B88" s="28"/>
      <c r="C88" s="27"/>
      <c r="D88" s="28"/>
      <c r="E88" s="28"/>
      <c r="F88" s="28"/>
    </row>
    <row r="89" spans="1:6" x14ac:dyDescent="0.25">
      <c r="A89" s="28"/>
      <c r="B89" s="28"/>
      <c r="C89" s="27"/>
      <c r="D89" s="28"/>
      <c r="E89" s="28"/>
      <c r="F89" s="28"/>
    </row>
    <row r="90" spans="1:6" x14ac:dyDescent="0.25">
      <c r="A90" s="28"/>
      <c r="B90" s="28"/>
      <c r="C90" s="27"/>
      <c r="D90" s="28"/>
      <c r="E90" s="28"/>
      <c r="F90" s="28"/>
    </row>
    <row r="91" spans="1:6" x14ac:dyDescent="0.25">
      <c r="A91" s="28"/>
      <c r="B91" s="28"/>
      <c r="C91" s="27"/>
      <c r="D91" s="28"/>
      <c r="E91" s="28"/>
      <c r="F91" s="28"/>
    </row>
  </sheetData>
  <sheetProtection algorithmName="SHA-512" hashValue="Q6Utns8GVYJNu9eSH3fKfzkLOThBoKi1U6eJCKRPjdBJjRVBpX0iKxRITr5D4oMvQXMmdDqm5MwGVSxHWtnbsQ==" saltValue="krRdMbM7Rpd41B+oYr1ARw==" spinCount="100000" sheet="1" scenarios="1" formatCells="0"/>
  <protectedRanges>
    <protectedRange sqref="A5:D44" name="Range1"/>
  </protectedRanges>
  <mergeCells count="2">
    <mergeCell ref="A3:F3"/>
    <mergeCell ref="A45:D45"/>
  </mergeCells>
  <conditionalFormatting sqref="E46">
    <cfRule type="cellIs" dxfId="3" priority="1" operator="equal">
      <formula>"ERROR"</formula>
    </cfRule>
  </conditionalFormatting>
  <dataValidations count="2">
    <dataValidation type="list" allowBlank="1" showInputMessage="1" showErrorMessage="1" sqref="B5:B44" xr:uid="{DC521125-F2F2-4164-BB01-083D68904701}">
      <formula1>Software</formula1>
    </dataValidation>
    <dataValidation type="list" allowBlank="1" showInputMessage="1" showErrorMessage="1" sqref="A5:A44" xr:uid="{E4905074-2158-4BA8-B89A-8A8EB4CEC316}">
      <formula1>Services</formula1>
    </dataValidation>
  </dataValidations>
  <printOptions horizontalCentered="1"/>
  <pageMargins left="0.25" right="0.25" top="0.75" bottom="0.75" header="0.3" footer="0.3"/>
  <pageSetup orientation="portrait" horizontalDpi="300" verticalDpi="300" r:id="rId1"/>
  <headerFooter>
    <oddFooter>&amp;F&amp;RPage &amp;P</oddFooter>
  </headerFooter>
  <rowBreaks count="1" manualBreakCount="1">
    <brk id="4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3A720-A824-46DE-A241-344CC5DB7909}">
  <sheetPr codeName="Sheet11"/>
  <dimension ref="A1:F49"/>
  <sheetViews>
    <sheetView zoomScale="120" zoomScaleNormal="120" workbookViewId="0">
      <pane ySplit="4" topLeftCell="A5" activePane="bottomLeft" state="frozen"/>
      <selection activeCell="A47" sqref="A47"/>
      <selection pane="bottomLeft" activeCell="J10" sqref="J10"/>
    </sheetView>
  </sheetViews>
  <sheetFormatPr defaultColWidth="9.140625" defaultRowHeight="12.75" x14ac:dyDescent="0.2"/>
  <cols>
    <col min="1" max="1" width="53.5703125" style="6" customWidth="1"/>
    <col min="2" max="4" width="12.7109375" style="6" customWidth="1"/>
    <col min="5" max="6" width="9.140625" style="6"/>
    <col min="7" max="7" width="6.7109375" style="6" customWidth="1"/>
    <col min="8" max="16384" width="9.140625" style="6"/>
  </cols>
  <sheetData>
    <row r="1" spans="1:5" s="1" customFormat="1" ht="15.75" x14ac:dyDescent="0.25">
      <c r="A1" s="23">
        <f>Summary!B3</f>
        <v>0</v>
      </c>
      <c r="B1" s="22"/>
      <c r="C1" s="22"/>
      <c r="D1" s="38"/>
      <c r="E1" s="25">
        <f>Summary!$B$4</f>
        <v>0</v>
      </c>
    </row>
    <row r="2" spans="1:5" s="2" customFormat="1" ht="13.5" thickBot="1" x14ac:dyDescent="0.3">
      <c r="A2" s="34"/>
      <c r="B2" s="38"/>
      <c r="C2" s="38"/>
      <c r="D2" s="38"/>
      <c r="E2" s="38"/>
    </row>
    <row r="3" spans="1:5" s="9" customFormat="1" ht="15.75" customHeight="1" x14ac:dyDescent="0.25">
      <c r="A3" s="136" t="s">
        <v>58</v>
      </c>
      <c r="B3" s="137"/>
      <c r="C3" s="137"/>
      <c r="D3" s="137"/>
      <c r="E3" s="138"/>
    </row>
    <row r="4" spans="1:5" s="5" customFormat="1" ht="15" x14ac:dyDescent="0.25">
      <c r="A4" s="91" t="s">
        <v>59</v>
      </c>
      <c r="B4" s="18" t="s">
        <v>60</v>
      </c>
      <c r="C4" s="18" t="s">
        <v>61</v>
      </c>
      <c r="D4" s="19" t="s">
        <v>62</v>
      </c>
      <c r="E4" s="76" t="s">
        <v>46</v>
      </c>
    </row>
    <row r="5" spans="1:5" x14ac:dyDescent="0.2">
      <c r="A5" s="92"/>
      <c r="B5" s="42"/>
      <c r="C5" s="43"/>
      <c r="D5" s="90">
        <f>B5*C5</f>
        <v>0</v>
      </c>
      <c r="E5" s="89">
        <v>1</v>
      </c>
    </row>
    <row r="6" spans="1:5" x14ac:dyDescent="0.2">
      <c r="A6" s="92"/>
      <c r="B6" s="42"/>
      <c r="C6" s="43"/>
      <c r="D6" s="90">
        <f t="shared" ref="D6:D24" si="0">+C6*B6</f>
        <v>0</v>
      </c>
      <c r="E6" s="89">
        <v>2</v>
      </c>
    </row>
    <row r="7" spans="1:5" x14ac:dyDescent="0.2">
      <c r="A7" s="92"/>
      <c r="B7" s="42"/>
      <c r="C7" s="43"/>
      <c r="D7" s="90">
        <f t="shared" si="0"/>
        <v>0</v>
      </c>
      <c r="E7" s="89">
        <v>3</v>
      </c>
    </row>
    <row r="8" spans="1:5" x14ac:dyDescent="0.2">
      <c r="A8" s="92"/>
      <c r="B8" s="42"/>
      <c r="C8" s="43"/>
      <c r="D8" s="90">
        <f t="shared" si="0"/>
        <v>0</v>
      </c>
      <c r="E8" s="89">
        <v>4</v>
      </c>
    </row>
    <row r="9" spans="1:5" x14ac:dyDescent="0.2">
      <c r="A9" s="92"/>
      <c r="B9" s="42"/>
      <c r="C9" s="43"/>
      <c r="D9" s="90">
        <f t="shared" si="0"/>
        <v>0</v>
      </c>
      <c r="E9" s="89">
        <v>5</v>
      </c>
    </row>
    <row r="10" spans="1:5" x14ac:dyDescent="0.2">
      <c r="A10" s="92"/>
      <c r="B10" s="42"/>
      <c r="C10" s="43"/>
      <c r="D10" s="90">
        <f t="shared" si="0"/>
        <v>0</v>
      </c>
      <c r="E10" s="89">
        <v>6</v>
      </c>
    </row>
    <row r="11" spans="1:5" x14ac:dyDescent="0.2">
      <c r="A11" s="92"/>
      <c r="B11" s="42"/>
      <c r="C11" s="43"/>
      <c r="D11" s="90">
        <f t="shared" si="0"/>
        <v>0</v>
      </c>
      <c r="E11" s="89">
        <v>7</v>
      </c>
    </row>
    <row r="12" spans="1:5" x14ac:dyDescent="0.2">
      <c r="A12" s="92"/>
      <c r="B12" s="42"/>
      <c r="C12" s="43"/>
      <c r="D12" s="90">
        <f t="shared" si="0"/>
        <v>0</v>
      </c>
      <c r="E12" s="89">
        <v>8</v>
      </c>
    </row>
    <row r="13" spans="1:5" x14ac:dyDescent="0.2">
      <c r="A13" s="92"/>
      <c r="B13" s="42"/>
      <c r="C13" s="43"/>
      <c r="D13" s="90">
        <f t="shared" si="0"/>
        <v>0</v>
      </c>
      <c r="E13" s="89">
        <v>9</v>
      </c>
    </row>
    <row r="14" spans="1:5" x14ac:dyDescent="0.2">
      <c r="A14" s="92"/>
      <c r="B14" s="42"/>
      <c r="C14" s="43"/>
      <c r="D14" s="90">
        <f t="shared" si="0"/>
        <v>0</v>
      </c>
      <c r="E14" s="89">
        <v>10</v>
      </c>
    </row>
    <row r="15" spans="1:5" x14ac:dyDescent="0.2">
      <c r="A15" s="92"/>
      <c r="B15" s="42"/>
      <c r="C15" s="43"/>
      <c r="D15" s="90">
        <f t="shared" si="0"/>
        <v>0</v>
      </c>
      <c r="E15" s="89">
        <v>11</v>
      </c>
    </row>
    <row r="16" spans="1:5" x14ac:dyDescent="0.2">
      <c r="A16" s="92"/>
      <c r="B16" s="42"/>
      <c r="C16" s="43"/>
      <c r="D16" s="90">
        <f t="shared" si="0"/>
        <v>0</v>
      </c>
      <c r="E16" s="89">
        <v>12</v>
      </c>
    </row>
    <row r="17" spans="1:6" x14ac:dyDescent="0.2">
      <c r="A17" s="92"/>
      <c r="B17" s="42"/>
      <c r="C17" s="43"/>
      <c r="D17" s="90">
        <f t="shared" si="0"/>
        <v>0</v>
      </c>
      <c r="E17" s="89">
        <v>13</v>
      </c>
    </row>
    <row r="18" spans="1:6" x14ac:dyDescent="0.2">
      <c r="A18" s="92"/>
      <c r="B18" s="42"/>
      <c r="C18" s="43"/>
      <c r="D18" s="90">
        <f t="shared" si="0"/>
        <v>0</v>
      </c>
      <c r="E18" s="89">
        <v>14</v>
      </c>
    </row>
    <row r="19" spans="1:6" x14ac:dyDescent="0.2">
      <c r="A19" s="92"/>
      <c r="B19" s="42"/>
      <c r="C19" s="43"/>
      <c r="D19" s="90">
        <f t="shared" si="0"/>
        <v>0</v>
      </c>
      <c r="E19" s="89">
        <v>15</v>
      </c>
    </row>
    <row r="20" spans="1:6" x14ac:dyDescent="0.2">
      <c r="A20" s="92"/>
      <c r="B20" s="42"/>
      <c r="C20" s="43"/>
      <c r="D20" s="90">
        <f t="shared" si="0"/>
        <v>0</v>
      </c>
      <c r="E20" s="89">
        <v>16</v>
      </c>
    </row>
    <row r="21" spans="1:6" x14ac:dyDescent="0.2">
      <c r="A21" s="92"/>
      <c r="B21" s="42"/>
      <c r="C21" s="43"/>
      <c r="D21" s="90">
        <f t="shared" si="0"/>
        <v>0</v>
      </c>
      <c r="E21" s="89">
        <v>17</v>
      </c>
    </row>
    <row r="22" spans="1:6" x14ac:dyDescent="0.2">
      <c r="A22" s="92"/>
      <c r="B22" s="42"/>
      <c r="C22" s="43"/>
      <c r="D22" s="90">
        <f t="shared" si="0"/>
        <v>0</v>
      </c>
      <c r="E22" s="89">
        <v>18</v>
      </c>
    </row>
    <row r="23" spans="1:6" x14ac:dyDescent="0.2">
      <c r="A23" s="92"/>
      <c r="B23" s="42"/>
      <c r="C23" s="43"/>
      <c r="D23" s="90">
        <f t="shared" si="0"/>
        <v>0</v>
      </c>
      <c r="E23" s="89">
        <v>19</v>
      </c>
    </row>
    <row r="24" spans="1:6" x14ac:dyDescent="0.2">
      <c r="A24" s="92"/>
      <c r="B24" s="42"/>
      <c r="C24" s="43"/>
      <c r="D24" s="90">
        <f t="shared" si="0"/>
        <v>0</v>
      </c>
      <c r="E24" s="89">
        <v>20</v>
      </c>
    </row>
    <row r="25" spans="1:6" s="7" customFormat="1" ht="16.5" thickBot="1" x14ac:dyDescent="0.25">
      <c r="A25" s="12" t="str">
        <f>CONCATENATE("Total ",A3)</f>
        <v>Total Travel Costs</v>
      </c>
      <c r="B25" s="13">
        <f>SUM(B5:B24)</f>
        <v>0</v>
      </c>
      <c r="C25" s="14">
        <f>SUM(C5:C24)</f>
        <v>0</v>
      </c>
      <c r="D25" s="93">
        <f>SUM(D5:D24)</f>
        <v>0</v>
      </c>
      <c r="E25" s="81"/>
    </row>
    <row r="26" spans="1:6" s="7" customFormat="1" x14ac:dyDescent="0.2">
      <c r="A26" s="39"/>
      <c r="B26" s="40"/>
      <c r="C26" s="40"/>
      <c r="D26" s="41"/>
      <c r="E26" s="41"/>
    </row>
    <row r="27" spans="1:6" s="9" customFormat="1" x14ac:dyDescent="0.2">
      <c r="A27" s="28" t="s">
        <v>63</v>
      </c>
      <c r="B27" s="28"/>
      <c r="C27" s="28"/>
      <c r="D27" s="28"/>
      <c r="E27" s="41"/>
    </row>
    <row r="28" spans="1:6" s="2" customFormat="1" x14ac:dyDescent="0.2">
      <c r="A28" s="32"/>
      <c r="B28" s="32"/>
      <c r="C28" s="32"/>
      <c r="D28" s="32"/>
      <c r="E28" s="41"/>
      <c r="F28" s="10"/>
    </row>
    <row r="29" spans="1:6" s="2" customFormat="1" x14ac:dyDescent="0.2">
      <c r="A29" s="32"/>
      <c r="B29" s="32"/>
      <c r="C29" s="32"/>
      <c r="D29" s="32"/>
      <c r="E29" s="41"/>
      <c r="F29" s="10"/>
    </row>
    <row r="30" spans="1:6" s="2" customFormat="1" x14ac:dyDescent="0.2">
      <c r="A30" s="32"/>
      <c r="B30" s="32"/>
      <c r="C30" s="32"/>
      <c r="D30" s="32"/>
      <c r="E30" s="41"/>
      <c r="F30" s="10"/>
    </row>
    <row r="31" spans="1:6" s="2" customFormat="1" x14ac:dyDescent="0.2">
      <c r="A31" s="32"/>
      <c r="B31" s="32"/>
      <c r="C31" s="32"/>
      <c r="D31" s="32"/>
      <c r="E31" s="41"/>
      <c r="F31" s="10"/>
    </row>
    <row r="32" spans="1:6" s="2" customFormat="1" x14ac:dyDescent="0.2">
      <c r="A32" s="32"/>
      <c r="B32" s="32"/>
      <c r="C32" s="32"/>
      <c r="D32" s="32"/>
      <c r="E32" s="41"/>
      <c r="F32" s="10"/>
    </row>
    <row r="33" spans="1:6" s="2" customFormat="1" x14ac:dyDescent="0.2">
      <c r="A33" s="32"/>
      <c r="B33" s="32"/>
      <c r="C33" s="32"/>
      <c r="D33" s="32"/>
      <c r="E33" s="41"/>
      <c r="F33" s="10"/>
    </row>
    <row r="34" spans="1:6" s="9" customFormat="1" x14ac:dyDescent="0.2">
      <c r="A34" s="28"/>
      <c r="B34" s="28"/>
      <c r="C34" s="28"/>
      <c r="D34" s="28"/>
      <c r="E34" s="41"/>
    </row>
    <row r="35" spans="1:6" s="9" customFormat="1" x14ac:dyDescent="0.2">
      <c r="A35" s="28"/>
      <c r="B35" s="28"/>
      <c r="C35" s="28"/>
      <c r="D35" s="28"/>
      <c r="E35" s="41"/>
    </row>
    <row r="36" spans="1:6" s="9" customFormat="1" x14ac:dyDescent="0.2">
      <c r="A36" s="28"/>
      <c r="B36" s="28"/>
      <c r="C36" s="28"/>
      <c r="D36" s="28"/>
      <c r="E36" s="41"/>
    </row>
    <row r="37" spans="1:6" s="9" customFormat="1" x14ac:dyDescent="0.2">
      <c r="A37" s="28"/>
      <c r="B37" s="28"/>
      <c r="C37" s="28"/>
      <c r="D37" s="28"/>
      <c r="E37" s="41"/>
    </row>
    <row r="38" spans="1:6" s="9" customFormat="1" x14ac:dyDescent="0.2">
      <c r="A38" s="28"/>
      <c r="B38" s="28"/>
      <c r="C38" s="28"/>
      <c r="D38" s="28"/>
      <c r="E38" s="41"/>
    </row>
    <row r="39" spans="1:6" s="9" customFormat="1" x14ac:dyDescent="0.2">
      <c r="A39" s="28"/>
      <c r="B39" s="28"/>
      <c r="C39" s="28"/>
      <c r="D39" s="28"/>
      <c r="E39" s="41"/>
    </row>
    <row r="40" spans="1:6" s="9" customFormat="1" x14ac:dyDescent="0.2">
      <c r="A40" s="28"/>
      <c r="B40" s="28"/>
      <c r="C40" s="28"/>
      <c r="D40" s="28"/>
      <c r="E40" s="41"/>
    </row>
    <row r="41" spans="1:6" s="9" customFormat="1" x14ac:dyDescent="0.2">
      <c r="A41" s="28"/>
      <c r="B41" s="28"/>
      <c r="C41" s="28"/>
      <c r="D41" s="28"/>
      <c r="E41" s="41"/>
    </row>
    <row r="42" spans="1:6" x14ac:dyDescent="0.2">
      <c r="A42" s="28"/>
      <c r="B42" s="28"/>
      <c r="C42" s="28"/>
      <c r="D42" s="28"/>
      <c r="E42" s="41"/>
    </row>
    <row r="43" spans="1:6" x14ac:dyDescent="0.2">
      <c r="A43" s="28"/>
      <c r="B43" s="28"/>
      <c r="C43" s="28"/>
      <c r="D43" s="28"/>
      <c r="E43" s="41"/>
    </row>
    <row r="44" spans="1:6" x14ac:dyDescent="0.2">
      <c r="A44" s="28"/>
      <c r="B44" s="28"/>
      <c r="C44" s="28"/>
      <c r="D44" s="28"/>
      <c r="E44" s="41"/>
    </row>
    <row r="45" spans="1:6" x14ac:dyDescent="0.2">
      <c r="A45" s="28"/>
      <c r="B45" s="28"/>
      <c r="C45" s="28"/>
      <c r="D45" s="28"/>
      <c r="E45" s="41"/>
    </row>
    <row r="46" spans="1:6" x14ac:dyDescent="0.2">
      <c r="A46" s="28"/>
      <c r="B46" s="28"/>
      <c r="C46" s="28"/>
      <c r="D46" s="28"/>
      <c r="E46" s="41"/>
    </row>
    <row r="47" spans="1:6" x14ac:dyDescent="0.2">
      <c r="A47" s="28"/>
      <c r="B47" s="28"/>
      <c r="C47" s="28"/>
      <c r="D47" s="28"/>
      <c r="E47" s="41"/>
    </row>
    <row r="48" spans="1:6" x14ac:dyDescent="0.2">
      <c r="A48" s="28"/>
      <c r="B48" s="28"/>
      <c r="C48" s="28"/>
      <c r="D48" s="28"/>
      <c r="E48" s="41"/>
    </row>
    <row r="49" spans="1:5" x14ac:dyDescent="0.2">
      <c r="A49" s="28"/>
      <c r="B49" s="28"/>
      <c r="C49" s="28"/>
      <c r="D49" s="28"/>
      <c r="E49" s="41"/>
    </row>
  </sheetData>
  <sheetProtection algorithmName="SHA-512" hashValue="XIaIhZIfDAX9DMOmf0luxV5sNHLf3/F9cn6cOPEuVld1Ew6Bc9gzYWdpki+jK/WiiepzBZCU/M0eqsCCbX2i4A==" saltValue="KB0C79bhqu+YV61Ak3GY2Q==" spinCount="100000" sheet="1" scenarios="1" formatCells="0" insertRows="0"/>
  <protectedRanges>
    <protectedRange sqref="A5:C24" name="Range1"/>
  </protectedRanges>
  <mergeCells count="1">
    <mergeCell ref="A3:E3"/>
  </mergeCells>
  <printOptions horizontalCentered="1"/>
  <pageMargins left="0.25" right="0.25" top="0.75" bottom="0.75" header="0.3" footer="0.3"/>
  <pageSetup orientation="portrait" horizontalDpi="300" verticalDpi="300" r:id="rId1"/>
  <headerFooter>
    <oddFooter>&amp;F&amp;RPage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0702F-64E7-41B3-87E8-4FC0EC6277AC}">
  <dimension ref="A1:J54"/>
  <sheetViews>
    <sheetView zoomScale="120" zoomScaleNormal="120" zoomScaleSheetLayoutView="115" zoomScalePageLayoutView="80" workbookViewId="0">
      <pane ySplit="4" topLeftCell="A5" activePane="bottomLeft" state="frozen"/>
      <selection activeCell="L43" sqref="L43"/>
      <selection pane="bottomLeft" activeCell="M13" sqref="M13"/>
    </sheetView>
  </sheetViews>
  <sheetFormatPr defaultColWidth="9.140625" defaultRowHeight="12.75" x14ac:dyDescent="0.25"/>
  <cols>
    <col min="1" max="1" width="30.7109375" style="9" customWidth="1"/>
    <col min="2" max="6" width="9.7109375" style="9" customWidth="1"/>
    <col min="7" max="7" width="14.140625" style="9" customWidth="1"/>
    <col min="8" max="8" width="9.5703125" style="9" bestFit="1" customWidth="1"/>
    <col min="9" max="10" width="10.28515625" style="9" customWidth="1"/>
    <col min="11" max="16384" width="9.140625" style="9"/>
  </cols>
  <sheetData>
    <row r="1" spans="1:8" s="1" customFormat="1" ht="15.75" x14ac:dyDescent="0.25">
      <c r="A1" s="22" t="str">
        <f>CONCATENATE(Summary!$A$3,"  ", Summary!$B$3)</f>
        <v xml:space="preserve">Proposer Name:  </v>
      </c>
      <c r="B1" s="22"/>
      <c r="C1" s="22"/>
      <c r="D1" s="22"/>
      <c r="E1" s="22"/>
      <c r="F1" s="22"/>
      <c r="G1" s="28"/>
      <c r="H1" s="25" t="str">
        <f>CONCATENATE(Summary!$A$4,"   ",Summary!$B$4)</f>
        <v xml:space="preserve">Solution Name:   </v>
      </c>
    </row>
    <row r="2" spans="1:8" ht="13.5" thickBot="1" x14ac:dyDescent="0.3">
      <c r="A2" s="26"/>
      <c r="B2" s="28"/>
      <c r="C2" s="28"/>
      <c r="D2" s="28"/>
      <c r="E2" s="28"/>
      <c r="F2" s="28"/>
      <c r="G2" s="28"/>
      <c r="H2" s="28"/>
    </row>
    <row r="3" spans="1:8" ht="15.75" customHeight="1" x14ac:dyDescent="0.25">
      <c r="A3" s="130" t="s">
        <v>14</v>
      </c>
      <c r="B3" s="131"/>
      <c r="C3" s="131"/>
      <c r="D3" s="131"/>
      <c r="E3" s="131"/>
      <c r="F3" s="131"/>
      <c r="G3" s="131"/>
      <c r="H3" s="132"/>
    </row>
    <row r="4" spans="1:8" ht="15" x14ac:dyDescent="0.25">
      <c r="A4" s="77" t="s">
        <v>45</v>
      </c>
      <c r="B4" s="19" t="s">
        <v>36</v>
      </c>
      <c r="C4" s="19" t="s">
        <v>37</v>
      </c>
      <c r="D4" s="19" t="s">
        <v>38</v>
      </c>
      <c r="E4" s="19" t="s">
        <v>39</v>
      </c>
      <c r="F4" s="19" t="s">
        <v>40</v>
      </c>
      <c r="G4" s="19" t="s">
        <v>41</v>
      </c>
      <c r="H4" s="76" t="s">
        <v>46</v>
      </c>
    </row>
    <row r="5" spans="1:8" x14ac:dyDescent="0.25">
      <c r="A5" s="78"/>
      <c r="B5" s="16"/>
      <c r="C5" s="16"/>
      <c r="D5" s="16"/>
      <c r="E5" s="16"/>
      <c r="F5" s="16"/>
      <c r="G5" s="15">
        <f t="shared" ref="G5:G24" si="0">SUM(B5:F5)</f>
        <v>0</v>
      </c>
      <c r="H5" s="79">
        <v>1</v>
      </c>
    </row>
    <row r="6" spans="1:8" x14ac:dyDescent="0.25">
      <c r="A6" s="78"/>
      <c r="B6" s="16"/>
      <c r="C6" s="16"/>
      <c r="D6" s="16"/>
      <c r="E6" s="16"/>
      <c r="F6" s="16"/>
      <c r="G6" s="15">
        <f t="shared" si="0"/>
        <v>0</v>
      </c>
      <c r="H6" s="79">
        <v>2</v>
      </c>
    </row>
    <row r="7" spans="1:8" x14ac:dyDescent="0.25">
      <c r="A7" s="78"/>
      <c r="B7" s="16"/>
      <c r="C7" s="16"/>
      <c r="D7" s="16"/>
      <c r="E7" s="16"/>
      <c r="F7" s="16"/>
      <c r="G7" s="15">
        <f t="shared" si="0"/>
        <v>0</v>
      </c>
      <c r="H7" s="79">
        <v>3</v>
      </c>
    </row>
    <row r="8" spans="1:8" x14ac:dyDescent="0.25">
      <c r="A8" s="78"/>
      <c r="B8" s="16"/>
      <c r="C8" s="16"/>
      <c r="D8" s="16"/>
      <c r="E8" s="16"/>
      <c r="F8" s="16"/>
      <c r="G8" s="15">
        <f t="shared" si="0"/>
        <v>0</v>
      </c>
      <c r="H8" s="79">
        <v>4</v>
      </c>
    </row>
    <row r="9" spans="1:8" x14ac:dyDescent="0.25">
      <c r="A9" s="78"/>
      <c r="B9" s="16"/>
      <c r="C9" s="16"/>
      <c r="D9" s="16"/>
      <c r="E9" s="16"/>
      <c r="F9" s="16"/>
      <c r="G9" s="15">
        <f t="shared" si="0"/>
        <v>0</v>
      </c>
      <c r="H9" s="79">
        <v>5</v>
      </c>
    </row>
    <row r="10" spans="1:8" x14ac:dyDescent="0.25">
      <c r="A10" s="78"/>
      <c r="B10" s="16"/>
      <c r="C10" s="16"/>
      <c r="D10" s="16"/>
      <c r="E10" s="16"/>
      <c r="F10" s="16"/>
      <c r="G10" s="15">
        <f t="shared" si="0"/>
        <v>0</v>
      </c>
      <c r="H10" s="79">
        <v>6</v>
      </c>
    </row>
    <row r="11" spans="1:8" x14ac:dyDescent="0.25">
      <c r="A11" s="78"/>
      <c r="B11" s="16"/>
      <c r="C11" s="16"/>
      <c r="D11" s="16"/>
      <c r="E11" s="16"/>
      <c r="F11" s="16"/>
      <c r="G11" s="15">
        <f t="shared" si="0"/>
        <v>0</v>
      </c>
      <c r="H11" s="79">
        <v>7</v>
      </c>
    </row>
    <row r="12" spans="1:8" x14ac:dyDescent="0.25">
      <c r="A12" s="78"/>
      <c r="B12" s="16"/>
      <c r="C12" s="16"/>
      <c r="D12" s="16"/>
      <c r="E12" s="16"/>
      <c r="F12" s="16"/>
      <c r="G12" s="15">
        <f t="shared" si="0"/>
        <v>0</v>
      </c>
      <c r="H12" s="79">
        <v>8</v>
      </c>
    </row>
    <row r="13" spans="1:8" x14ac:dyDescent="0.25">
      <c r="A13" s="78"/>
      <c r="B13" s="16"/>
      <c r="C13" s="16"/>
      <c r="D13" s="16"/>
      <c r="E13" s="16"/>
      <c r="F13" s="16"/>
      <c r="G13" s="15">
        <f t="shared" si="0"/>
        <v>0</v>
      </c>
      <c r="H13" s="79">
        <v>9</v>
      </c>
    </row>
    <row r="14" spans="1:8" x14ac:dyDescent="0.25">
      <c r="A14" s="78"/>
      <c r="B14" s="16"/>
      <c r="C14" s="16"/>
      <c r="D14" s="16"/>
      <c r="E14" s="16"/>
      <c r="F14" s="16"/>
      <c r="G14" s="15">
        <f t="shared" si="0"/>
        <v>0</v>
      </c>
      <c r="H14" s="79">
        <v>10</v>
      </c>
    </row>
    <row r="15" spans="1:8" x14ac:dyDescent="0.25">
      <c r="A15" s="78"/>
      <c r="B15" s="16"/>
      <c r="C15" s="16"/>
      <c r="D15" s="16"/>
      <c r="E15" s="16"/>
      <c r="F15" s="16"/>
      <c r="G15" s="15">
        <f t="shared" si="0"/>
        <v>0</v>
      </c>
      <c r="H15" s="79">
        <v>11</v>
      </c>
    </row>
    <row r="16" spans="1:8" x14ac:dyDescent="0.25">
      <c r="A16" s="78"/>
      <c r="B16" s="16"/>
      <c r="C16" s="16"/>
      <c r="D16" s="16"/>
      <c r="E16" s="16"/>
      <c r="F16" s="16"/>
      <c r="G16" s="15">
        <f t="shared" si="0"/>
        <v>0</v>
      </c>
      <c r="H16" s="79">
        <v>12</v>
      </c>
    </row>
    <row r="17" spans="1:10" x14ac:dyDescent="0.25">
      <c r="A17" s="78"/>
      <c r="B17" s="16"/>
      <c r="C17" s="16"/>
      <c r="D17" s="16"/>
      <c r="E17" s="16"/>
      <c r="F17" s="16"/>
      <c r="G17" s="15">
        <f t="shared" si="0"/>
        <v>0</v>
      </c>
      <c r="H17" s="79">
        <v>13</v>
      </c>
    </row>
    <row r="18" spans="1:10" x14ac:dyDescent="0.25">
      <c r="A18" s="78"/>
      <c r="B18" s="16"/>
      <c r="C18" s="16"/>
      <c r="D18" s="16"/>
      <c r="E18" s="16"/>
      <c r="F18" s="16"/>
      <c r="G18" s="15">
        <f t="shared" si="0"/>
        <v>0</v>
      </c>
      <c r="H18" s="79">
        <v>14</v>
      </c>
    </row>
    <row r="19" spans="1:10" x14ac:dyDescent="0.25">
      <c r="A19" s="78"/>
      <c r="B19" s="16"/>
      <c r="C19" s="16"/>
      <c r="D19" s="16"/>
      <c r="E19" s="16"/>
      <c r="F19" s="16"/>
      <c r="G19" s="15">
        <f t="shared" si="0"/>
        <v>0</v>
      </c>
      <c r="H19" s="79">
        <v>15</v>
      </c>
    </row>
    <row r="20" spans="1:10" x14ac:dyDescent="0.25">
      <c r="A20" s="78"/>
      <c r="B20" s="16"/>
      <c r="C20" s="16"/>
      <c r="D20" s="16"/>
      <c r="E20" s="16"/>
      <c r="F20" s="16"/>
      <c r="G20" s="15">
        <f t="shared" si="0"/>
        <v>0</v>
      </c>
      <c r="H20" s="79">
        <v>16</v>
      </c>
    </row>
    <row r="21" spans="1:10" x14ac:dyDescent="0.25">
      <c r="A21" s="78"/>
      <c r="B21" s="16"/>
      <c r="C21" s="16"/>
      <c r="D21" s="16"/>
      <c r="E21" s="16"/>
      <c r="F21" s="16"/>
      <c r="G21" s="15">
        <f t="shared" si="0"/>
        <v>0</v>
      </c>
      <c r="H21" s="79">
        <v>17</v>
      </c>
    </row>
    <row r="22" spans="1:10" x14ac:dyDescent="0.25">
      <c r="A22" s="78"/>
      <c r="B22" s="16"/>
      <c r="C22" s="16"/>
      <c r="D22" s="16"/>
      <c r="E22" s="16"/>
      <c r="F22" s="16"/>
      <c r="G22" s="15">
        <f t="shared" si="0"/>
        <v>0</v>
      </c>
      <c r="H22" s="79">
        <v>18</v>
      </c>
    </row>
    <row r="23" spans="1:10" x14ac:dyDescent="0.25">
      <c r="A23" s="78"/>
      <c r="B23" s="16"/>
      <c r="C23" s="16"/>
      <c r="D23" s="16"/>
      <c r="E23" s="16"/>
      <c r="F23" s="16"/>
      <c r="G23" s="15">
        <f t="shared" si="0"/>
        <v>0</v>
      </c>
      <c r="H23" s="79">
        <v>19</v>
      </c>
    </row>
    <row r="24" spans="1:10" x14ac:dyDescent="0.25">
      <c r="A24" s="78"/>
      <c r="B24" s="16"/>
      <c r="C24" s="16"/>
      <c r="D24" s="16"/>
      <c r="E24" s="16"/>
      <c r="F24" s="16"/>
      <c r="G24" s="15">
        <f t="shared" si="0"/>
        <v>0</v>
      </c>
      <c r="H24" s="79">
        <v>20</v>
      </c>
    </row>
    <row r="25" spans="1:10" s="2" customFormat="1" ht="13.5" customHeight="1" thickBot="1" x14ac:dyDescent="0.3">
      <c r="A25" s="82" t="str">
        <f>CONCATENATE("Total ",A3)</f>
        <v>Total Optional Products</v>
      </c>
      <c r="B25" s="80">
        <f t="shared" ref="B25:G25" si="1">SUM(B5:B24)</f>
        <v>0</v>
      </c>
      <c r="C25" s="80">
        <f t="shared" si="1"/>
        <v>0</v>
      </c>
      <c r="D25" s="80">
        <f t="shared" si="1"/>
        <v>0</v>
      </c>
      <c r="E25" s="80">
        <f t="shared" si="1"/>
        <v>0</v>
      </c>
      <c r="F25" s="80">
        <f t="shared" si="1"/>
        <v>0</v>
      </c>
      <c r="G25" s="80">
        <f t="shared" si="1"/>
        <v>0</v>
      </c>
      <c r="H25" s="81"/>
      <c r="I25" s="9"/>
      <c r="J25" s="9"/>
    </row>
    <row r="26" spans="1:10" s="21" customFormat="1" x14ac:dyDescent="0.25">
      <c r="A26" s="29"/>
      <c r="B26" s="30" t="str">
        <f ca="1">IF(B25=Summary!D32,"OK","ERROR")</f>
        <v>OK</v>
      </c>
      <c r="C26" s="30" t="str">
        <f ca="1">IF(C25=Summary!E32,"OK","ERROR")</f>
        <v>OK</v>
      </c>
      <c r="D26" s="30" t="str">
        <f ca="1">IF(D25=Summary!F32,"OK","ERROR")</f>
        <v>OK</v>
      </c>
      <c r="E26" s="30" t="str">
        <f ca="1">IF(E25=Summary!G32,"OK","ERROR")</f>
        <v>OK</v>
      </c>
      <c r="F26" s="30" t="str">
        <f ca="1">IF(F25=Summary!H32,"OK","ERROR")</f>
        <v>OK</v>
      </c>
      <c r="G26" s="30" t="str">
        <f ca="1">IF(G25=Summary!I32,"OK","ERROR")</f>
        <v>OK</v>
      </c>
      <c r="H26" s="28"/>
    </row>
    <row r="27" spans="1:10" x14ac:dyDescent="0.25">
      <c r="A27" s="26"/>
      <c r="B27" s="28"/>
      <c r="C27" s="28"/>
      <c r="D27" s="28"/>
      <c r="E27" s="28"/>
      <c r="F27" s="28"/>
      <c r="G27" s="28"/>
      <c r="H27" s="28"/>
      <c r="I27" s="2"/>
      <c r="J27" s="2"/>
    </row>
    <row r="28" spans="1:10" ht="27" customHeight="1" x14ac:dyDescent="0.25">
      <c r="A28" s="133" t="s">
        <v>47</v>
      </c>
      <c r="B28" s="133"/>
      <c r="C28" s="133"/>
      <c r="D28" s="133"/>
      <c r="E28" s="133"/>
      <c r="F28" s="133"/>
      <c r="G28" s="133"/>
      <c r="H28" s="83"/>
    </row>
    <row r="29" spans="1:10" x14ac:dyDescent="0.25">
      <c r="A29" s="28" t="s">
        <v>48</v>
      </c>
      <c r="B29" s="28"/>
      <c r="C29" s="28"/>
      <c r="D29" s="28"/>
      <c r="E29" s="28"/>
      <c r="F29" s="28"/>
      <c r="G29" s="28"/>
      <c r="H29" s="28"/>
    </row>
    <row r="30" spans="1:10" s="2" customFormat="1" x14ac:dyDescent="0.25">
      <c r="A30" s="32"/>
      <c r="B30" s="33"/>
      <c r="C30" s="33"/>
      <c r="D30" s="33"/>
      <c r="E30" s="33"/>
      <c r="F30" s="33"/>
      <c r="G30" s="33"/>
      <c r="H30" s="28"/>
      <c r="I30" s="9"/>
      <c r="J30" s="9"/>
    </row>
    <row r="31" spans="1:10" s="2" customFormat="1" x14ac:dyDescent="0.25">
      <c r="A31" s="32"/>
      <c r="B31" s="33"/>
      <c r="C31" s="33"/>
      <c r="D31" s="33"/>
      <c r="E31" s="33"/>
      <c r="F31" s="33"/>
      <c r="G31" s="33"/>
      <c r="H31" s="28"/>
    </row>
    <row r="32" spans="1:10" s="2" customFormat="1" x14ac:dyDescent="0.25">
      <c r="A32" s="32"/>
      <c r="B32" s="33"/>
      <c r="C32" s="33"/>
      <c r="D32" s="33"/>
      <c r="E32" s="33"/>
      <c r="F32" s="33"/>
      <c r="G32" s="33"/>
      <c r="H32" s="28"/>
    </row>
    <row r="33" spans="1:10" s="2" customFormat="1" x14ac:dyDescent="0.25">
      <c r="A33" s="32"/>
      <c r="B33" s="33"/>
      <c r="C33" s="33"/>
      <c r="D33" s="33"/>
      <c r="E33" s="33"/>
      <c r="F33" s="33"/>
      <c r="G33" s="33"/>
      <c r="H33" s="28"/>
    </row>
    <row r="34" spans="1:10" s="2" customFormat="1" x14ac:dyDescent="0.25">
      <c r="A34" s="32"/>
      <c r="B34" s="33"/>
      <c r="C34" s="33"/>
      <c r="D34" s="33"/>
      <c r="E34" s="33"/>
      <c r="F34" s="33"/>
      <c r="G34" s="33"/>
      <c r="H34" s="28"/>
    </row>
    <row r="35" spans="1:10" s="2" customFormat="1" x14ac:dyDescent="0.25">
      <c r="A35" s="32"/>
      <c r="B35" s="33"/>
      <c r="C35" s="33"/>
      <c r="D35" s="33"/>
      <c r="E35" s="33"/>
      <c r="F35" s="33"/>
      <c r="G35" s="33"/>
      <c r="H35" s="28"/>
    </row>
    <row r="36" spans="1:10" x14ac:dyDescent="0.25">
      <c r="A36" s="28"/>
      <c r="B36" s="28"/>
      <c r="C36" s="28"/>
      <c r="D36" s="28"/>
      <c r="E36" s="28"/>
      <c r="F36" s="28"/>
      <c r="G36" s="28"/>
      <c r="H36" s="28"/>
      <c r="I36" s="2"/>
      <c r="J36" s="2"/>
    </row>
    <row r="37" spans="1:10" x14ac:dyDescent="0.25">
      <c r="A37" s="28"/>
      <c r="B37" s="28"/>
      <c r="C37" s="28"/>
      <c r="D37" s="28"/>
      <c r="E37" s="28"/>
      <c r="F37" s="28"/>
      <c r="G37" s="28"/>
      <c r="H37" s="28"/>
    </row>
    <row r="38" spans="1:10" x14ac:dyDescent="0.25">
      <c r="A38" s="28"/>
      <c r="B38" s="28"/>
      <c r="C38" s="28"/>
      <c r="D38" s="28"/>
      <c r="E38" s="28"/>
      <c r="F38" s="28"/>
      <c r="G38" s="28"/>
      <c r="H38" s="28"/>
    </row>
    <row r="39" spans="1:10" x14ac:dyDescent="0.25">
      <c r="A39" s="28"/>
      <c r="B39" s="28"/>
      <c r="C39" s="28"/>
      <c r="D39" s="28"/>
      <c r="E39" s="28"/>
      <c r="F39" s="28"/>
      <c r="G39" s="28"/>
      <c r="H39" s="28"/>
    </row>
    <row r="40" spans="1:10" x14ac:dyDescent="0.25">
      <c r="A40" s="28"/>
      <c r="B40" s="28"/>
      <c r="C40" s="28"/>
      <c r="D40" s="28"/>
      <c r="E40" s="28"/>
      <c r="F40" s="28"/>
      <c r="G40" s="28"/>
      <c r="H40" s="28"/>
    </row>
    <row r="41" spans="1:10" x14ac:dyDescent="0.25">
      <c r="A41" s="28"/>
      <c r="B41" s="28"/>
      <c r="C41" s="28"/>
      <c r="D41" s="28"/>
      <c r="E41" s="28"/>
      <c r="F41" s="28"/>
      <c r="G41" s="28"/>
      <c r="H41" s="28"/>
    </row>
    <row r="42" spans="1:10" x14ac:dyDescent="0.25">
      <c r="A42" s="28"/>
      <c r="B42" s="28"/>
      <c r="C42" s="28"/>
      <c r="D42" s="28"/>
      <c r="E42" s="28"/>
      <c r="F42" s="28"/>
      <c r="G42" s="28"/>
      <c r="H42" s="28"/>
    </row>
    <row r="43" spans="1:10" x14ac:dyDescent="0.25">
      <c r="A43" s="28"/>
      <c r="B43" s="28"/>
      <c r="C43" s="28"/>
      <c r="D43" s="28"/>
      <c r="E43" s="28"/>
      <c r="F43" s="28"/>
      <c r="G43" s="28"/>
      <c r="H43" s="28"/>
    </row>
    <row r="44" spans="1:10" x14ac:dyDescent="0.25">
      <c r="A44" s="28"/>
      <c r="B44" s="28"/>
      <c r="C44" s="28"/>
      <c r="D44" s="28"/>
      <c r="E44" s="28"/>
      <c r="F44" s="28"/>
      <c r="G44" s="28"/>
      <c r="H44" s="28"/>
    </row>
    <row r="45" spans="1:10" x14ac:dyDescent="0.25">
      <c r="A45" s="28"/>
      <c r="B45" s="28"/>
      <c r="C45" s="28"/>
      <c r="D45" s="28"/>
      <c r="E45" s="28"/>
      <c r="F45" s="28"/>
      <c r="G45" s="28"/>
      <c r="H45" s="28"/>
    </row>
    <row r="46" spans="1:10" x14ac:dyDescent="0.25">
      <c r="A46" s="28"/>
      <c r="B46" s="28"/>
      <c r="C46" s="28"/>
      <c r="D46" s="28"/>
      <c r="E46" s="28"/>
      <c r="F46" s="28"/>
      <c r="G46" s="28"/>
      <c r="H46" s="28"/>
    </row>
    <row r="47" spans="1:10" x14ac:dyDescent="0.25">
      <c r="A47" s="28"/>
      <c r="B47" s="28"/>
      <c r="C47" s="28"/>
      <c r="D47" s="28"/>
      <c r="E47" s="28"/>
      <c r="F47" s="28"/>
      <c r="G47" s="28"/>
      <c r="H47" s="28"/>
    </row>
    <row r="48" spans="1:10" x14ac:dyDescent="0.25">
      <c r="A48" s="28"/>
      <c r="B48" s="28"/>
      <c r="C48" s="28"/>
      <c r="D48" s="28"/>
      <c r="E48" s="28"/>
      <c r="F48" s="28"/>
      <c r="G48" s="28"/>
      <c r="H48" s="28"/>
    </row>
    <row r="49" spans="1:8" x14ac:dyDescent="0.25">
      <c r="A49" s="28"/>
      <c r="B49" s="28"/>
      <c r="C49" s="28"/>
      <c r="D49" s="28"/>
      <c r="E49" s="28"/>
      <c r="F49" s="28"/>
      <c r="G49" s="28"/>
      <c r="H49" s="28"/>
    </row>
    <row r="50" spans="1:8" x14ac:dyDescent="0.25">
      <c r="A50" s="28"/>
      <c r="B50" s="28"/>
      <c r="C50" s="28"/>
      <c r="D50" s="28"/>
      <c r="E50" s="28"/>
      <c r="F50" s="28"/>
      <c r="G50" s="28"/>
      <c r="H50" s="28"/>
    </row>
    <row r="51" spans="1:8" x14ac:dyDescent="0.25">
      <c r="A51" s="28"/>
      <c r="B51" s="28"/>
      <c r="C51" s="28"/>
      <c r="D51" s="28"/>
      <c r="E51" s="28"/>
      <c r="F51" s="28"/>
      <c r="G51" s="28"/>
      <c r="H51" s="28"/>
    </row>
    <row r="52" spans="1:8" x14ac:dyDescent="0.25">
      <c r="A52" s="28"/>
      <c r="B52" s="28"/>
      <c r="C52" s="28"/>
      <c r="D52" s="28"/>
      <c r="E52" s="28"/>
      <c r="F52" s="28"/>
      <c r="G52" s="28"/>
      <c r="H52" s="28"/>
    </row>
    <row r="53" spans="1:8" x14ac:dyDescent="0.25">
      <c r="A53" s="28"/>
      <c r="B53" s="28"/>
      <c r="C53" s="28"/>
      <c r="D53" s="28"/>
      <c r="E53" s="28"/>
      <c r="F53" s="28"/>
      <c r="G53" s="28"/>
      <c r="H53" s="28"/>
    </row>
    <row r="54" spans="1:8" x14ac:dyDescent="0.25">
      <c r="A54" s="28"/>
      <c r="B54" s="28"/>
      <c r="C54" s="28"/>
      <c r="D54" s="28"/>
      <c r="E54" s="28"/>
      <c r="F54" s="28"/>
      <c r="G54" s="28"/>
      <c r="H54" s="28"/>
    </row>
  </sheetData>
  <sheetProtection algorithmName="SHA-512" hashValue="VAMVC5meb683pxXyBDyLQh0QytFObKroALSZmj+bJW7a50AsLssc9qCKcU64KWhTv4ZrRAXsjOnItSk9xQA0MQ==" saltValue="1Mhy1iKLsHm3Owe4mHCOyQ==" spinCount="100000" sheet="1" scenarios="1" formatCells="0" insertRows="0"/>
  <protectedRanges>
    <protectedRange sqref="A5:F24" name="Range1"/>
  </protectedRanges>
  <mergeCells count="2">
    <mergeCell ref="A3:H3"/>
    <mergeCell ref="A28:G28"/>
  </mergeCells>
  <conditionalFormatting sqref="B26:G26">
    <cfRule type="cellIs" dxfId="2" priority="1" operator="equal">
      <formula>"ERROR"</formula>
    </cfRule>
  </conditionalFormatting>
  <dataValidations count="1">
    <dataValidation type="list" allowBlank="1" showInputMessage="1" showErrorMessage="1" sqref="A5:A24" xr:uid="{50E9C5C5-DAFE-49A0-909D-E5905BD552F0}">
      <formula1>Software</formula1>
    </dataValidation>
  </dataValidations>
  <printOptions horizontalCentered="1"/>
  <pageMargins left="0.25" right="0.25" top="0.75" bottom="0.75" header="0.3" footer="0.3"/>
  <pageSetup orientation="portrait" horizontalDpi="300" verticalDpi="300" r:id="rId1"/>
  <headerFooter>
    <oddFooter>&amp;F&amp;RPage &amp;P</oddFooter>
  </headerFooter>
  <rowBreaks count="1" manualBreakCount="1">
    <brk id="29"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9D590-7F9D-4F63-9EF4-9D1725CB45AD}">
  <sheetPr codeName="Sheet7"/>
  <dimension ref="A1:F52"/>
  <sheetViews>
    <sheetView zoomScale="120" zoomScaleNormal="120" zoomScalePageLayoutView="90" workbookViewId="0">
      <pane ySplit="4" topLeftCell="A5" activePane="bottomLeft" state="frozen"/>
      <selection activeCell="A47" sqref="A47"/>
      <selection pane="bottomLeft" activeCell="I18" sqref="I18"/>
    </sheetView>
  </sheetViews>
  <sheetFormatPr defaultColWidth="9.140625" defaultRowHeight="12.75" x14ac:dyDescent="0.25"/>
  <cols>
    <col min="1" max="2" width="23.7109375" style="9" customWidth="1"/>
    <col min="3" max="3" width="12.85546875" style="11" customWidth="1"/>
    <col min="4" max="4" width="12.7109375" style="9" customWidth="1"/>
    <col min="5" max="5" width="12.5703125" style="9" customWidth="1"/>
    <col min="6" max="6" width="12.7109375" style="9" customWidth="1"/>
    <col min="7" max="16384" width="9.140625" style="9"/>
  </cols>
  <sheetData>
    <row r="1" spans="1:6" s="1" customFormat="1" ht="15.75" x14ac:dyDescent="0.25">
      <c r="A1" s="22" t="str">
        <f>CONCATENATE(Summary!$A$3,"  ", Summary!$B$3)</f>
        <v xml:space="preserve">Proposer Name:  </v>
      </c>
      <c r="B1" s="23"/>
      <c r="C1" s="24"/>
      <c r="D1" s="22"/>
      <c r="E1" s="28"/>
      <c r="F1" s="25" t="str">
        <f>CONCATENATE(Summary!$A$4,"   ",Summary!$B$4)</f>
        <v xml:space="preserve">Solution Name:   </v>
      </c>
    </row>
    <row r="2" spans="1:6" ht="13.5" thickBot="1" x14ac:dyDescent="0.3">
      <c r="A2" s="26"/>
      <c r="B2" s="26"/>
      <c r="C2" s="27"/>
      <c r="D2" s="28"/>
      <c r="E2" s="28"/>
      <c r="F2" s="28"/>
    </row>
    <row r="3" spans="1:6" ht="15.75" customHeight="1" x14ac:dyDescent="0.25">
      <c r="A3" s="136" t="s">
        <v>64</v>
      </c>
      <c r="B3" s="137"/>
      <c r="C3" s="137"/>
      <c r="D3" s="137"/>
      <c r="E3" s="137"/>
      <c r="F3" s="138"/>
    </row>
    <row r="4" spans="1:6" ht="15" x14ac:dyDescent="0.25">
      <c r="A4" s="77" t="s">
        <v>65</v>
      </c>
      <c r="B4" s="19" t="s">
        <v>66</v>
      </c>
      <c r="C4" s="19" t="s">
        <v>67</v>
      </c>
      <c r="D4" s="19" t="s">
        <v>68</v>
      </c>
      <c r="E4" s="19" t="s">
        <v>54</v>
      </c>
      <c r="F4" s="17" t="s">
        <v>46</v>
      </c>
    </row>
    <row r="5" spans="1:6" x14ac:dyDescent="0.25">
      <c r="A5" s="85"/>
      <c r="B5" s="36"/>
      <c r="C5" s="37"/>
      <c r="D5" s="8"/>
      <c r="E5" s="88">
        <f>IF(C5="Flat",D5,C5*D5)</f>
        <v>0</v>
      </c>
      <c r="F5" s="79">
        <v>1</v>
      </c>
    </row>
    <row r="6" spans="1:6" x14ac:dyDescent="0.25">
      <c r="A6" s="85"/>
      <c r="B6" s="36"/>
      <c r="C6" s="37"/>
      <c r="D6" s="8"/>
      <c r="E6" s="88">
        <f t="shared" ref="E6:E24" si="0">IF(C6="Flat",D6,C6*D6)</f>
        <v>0</v>
      </c>
      <c r="F6" s="79">
        <v>2</v>
      </c>
    </row>
    <row r="7" spans="1:6" x14ac:dyDescent="0.25">
      <c r="A7" s="85"/>
      <c r="B7" s="36"/>
      <c r="C7" s="37"/>
      <c r="D7" s="8"/>
      <c r="E7" s="88">
        <f t="shared" si="0"/>
        <v>0</v>
      </c>
      <c r="F7" s="79">
        <v>3</v>
      </c>
    </row>
    <row r="8" spans="1:6" x14ac:dyDescent="0.25">
      <c r="A8" s="85"/>
      <c r="B8" s="36"/>
      <c r="C8" s="37"/>
      <c r="D8" s="8"/>
      <c r="E8" s="88">
        <f t="shared" si="0"/>
        <v>0</v>
      </c>
      <c r="F8" s="79">
        <v>4</v>
      </c>
    </row>
    <row r="9" spans="1:6" x14ac:dyDescent="0.25">
      <c r="A9" s="85"/>
      <c r="B9" s="36"/>
      <c r="C9" s="37"/>
      <c r="D9" s="8"/>
      <c r="E9" s="88">
        <f t="shared" si="0"/>
        <v>0</v>
      </c>
      <c r="F9" s="79">
        <v>5</v>
      </c>
    </row>
    <row r="10" spans="1:6" x14ac:dyDescent="0.25">
      <c r="A10" s="85"/>
      <c r="B10" s="36"/>
      <c r="C10" s="37"/>
      <c r="D10" s="8"/>
      <c r="E10" s="88">
        <f t="shared" si="0"/>
        <v>0</v>
      </c>
      <c r="F10" s="79">
        <v>6</v>
      </c>
    </row>
    <row r="11" spans="1:6" x14ac:dyDescent="0.25">
      <c r="A11" s="85"/>
      <c r="B11" s="36"/>
      <c r="C11" s="37"/>
      <c r="D11" s="8"/>
      <c r="E11" s="88">
        <f t="shared" si="0"/>
        <v>0</v>
      </c>
      <c r="F11" s="79">
        <v>7</v>
      </c>
    </row>
    <row r="12" spans="1:6" x14ac:dyDescent="0.25">
      <c r="A12" s="85"/>
      <c r="B12" s="36"/>
      <c r="C12" s="37"/>
      <c r="D12" s="8"/>
      <c r="E12" s="88">
        <f t="shared" si="0"/>
        <v>0</v>
      </c>
      <c r="F12" s="79">
        <v>8</v>
      </c>
    </row>
    <row r="13" spans="1:6" x14ac:dyDescent="0.25">
      <c r="A13" s="85"/>
      <c r="B13" s="36"/>
      <c r="C13" s="37"/>
      <c r="D13" s="8"/>
      <c r="E13" s="88">
        <f t="shared" si="0"/>
        <v>0</v>
      </c>
      <c r="F13" s="79">
        <v>9</v>
      </c>
    </row>
    <row r="14" spans="1:6" x14ac:dyDescent="0.25">
      <c r="A14" s="85"/>
      <c r="B14" s="36"/>
      <c r="C14" s="37"/>
      <c r="D14" s="8"/>
      <c r="E14" s="88">
        <f t="shared" si="0"/>
        <v>0</v>
      </c>
      <c r="F14" s="79">
        <v>10</v>
      </c>
    </row>
    <row r="15" spans="1:6" x14ac:dyDescent="0.25">
      <c r="A15" s="85"/>
      <c r="B15" s="36"/>
      <c r="C15" s="37"/>
      <c r="D15" s="8"/>
      <c r="E15" s="88">
        <f t="shared" si="0"/>
        <v>0</v>
      </c>
      <c r="F15" s="79">
        <v>11</v>
      </c>
    </row>
    <row r="16" spans="1:6" x14ac:dyDescent="0.25">
      <c r="A16" s="85"/>
      <c r="B16" s="36"/>
      <c r="C16" s="37"/>
      <c r="D16" s="8"/>
      <c r="E16" s="88">
        <f t="shared" si="0"/>
        <v>0</v>
      </c>
      <c r="F16" s="79">
        <v>12</v>
      </c>
    </row>
    <row r="17" spans="1:6" x14ac:dyDescent="0.25">
      <c r="A17" s="85"/>
      <c r="B17" s="36"/>
      <c r="C17" s="37"/>
      <c r="D17" s="8"/>
      <c r="E17" s="88">
        <f t="shared" si="0"/>
        <v>0</v>
      </c>
      <c r="F17" s="79">
        <v>13</v>
      </c>
    </row>
    <row r="18" spans="1:6" x14ac:dyDescent="0.25">
      <c r="A18" s="85"/>
      <c r="B18" s="36"/>
      <c r="C18" s="37"/>
      <c r="D18" s="8"/>
      <c r="E18" s="88">
        <f t="shared" si="0"/>
        <v>0</v>
      </c>
      <c r="F18" s="79">
        <v>14</v>
      </c>
    </row>
    <row r="19" spans="1:6" x14ac:dyDescent="0.25">
      <c r="A19" s="85"/>
      <c r="B19" s="36"/>
      <c r="C19" s="37"/>
      <c r="D19" s="8"/>
      <c r="E19" s="88">
        <f t="shared" si="0"/>
        <v>0</v>
      </c>
      <c r="F19" s="79">
        <v>15</v>
      </c>
    </row>
    <row r="20" spans="1:6" x14ac:dyDescent="0.25">
      <c r="A20" s="85"/>
      <c r="B20" s="36"/>
      <c r="C20" s="37"/>
      <c r="D20" s="8"/>
      <c r="E20" s="88">
        <f t="shared" si="0"/>
        <v>0</v>
      </c>
      <c r="F20" s="79">
        <v>16</v>
      </c>
    </row>
    <row r="21" spans="1:6" x14ac:dyDescent="0.25">
      <c r="A21" s="85"/>
      <c r="B21" s="36"/>
      <c r="C21" s="37"/>
      <c r="D21" s="8"/>
      <c r="E21" s="88">
        <f t="shared" si="0"/>
        <v>0</v>
      </c>
      <c r="F21" s="79">
        <v>17</v>
      </c>
    </row>
    <row r="22" spans="1:6" x14ac:dyDescent="0.25">
      <c r="A22" s="85"/>
      <c r="B22" s="36"/>
      <c r="C22" s="37"/>
      <c r="D22" s="8"/>
      <c r="E22" s="88">
        <f t="shared" si="0"/>
        <v>0</v>
      </c>
      <c r="F22" s="79">
        <v>18</v>
      </c>
    </row>
    <row r="23" spans="1:6" x14ac:dyDescent="0.25">
      <c r="A23" s="85"/>
      <c r="B23" s="36"/>
      <c r="C23" s="37"/>
      <c r="D23" s="8"/>
      <c r="E23" s="88">
        <f t="shared" si="0"/>
        <v>0</v>
      </c>
      <c r="F23" s="79">
        <v>19</v>
      </c>
    </row>
    <row r="24" spans="1:6" x14ac:dyDescent="0.25">
      <c r="A24" s="85"/>
      <c r="B24" s="36"/>
      <c r="C24" s="37"/>
      <c r="D24" s="8"/>
      <c r="E24" s="88">
        <f t="shared" si="0"/>
        <v>0</v>
      </c>
      <c r="F24" s="79">
        <v>20</v>
      </c>
    </row>
    <row r="25" spans="1:6" s="2" customFormat="1" ht="12.75" customHeight="1" thickBot="1" x14ac:dyDescent="0.3">
      <c r="A25" s="139" t="str">
        <f>CONCATENATE("Total ",A3)</f>
        <v xml:space="preserve">Total Optional Services </v>
      </c>
      <c r="B25" s="140"/>
      <c r="C25" s="140"/>
      <c r="D25" s="141"/>
      <c r="E25" s="86">
        <f>SUM(E5:E24)</f>
        <v>0</v>
      </c>
      <c r="F25" s="81"/>
    </row>
    <row r="26" spans="1:6" s="2" customFormat="1" x14ac:dyDescent="0.25">
      <c r="A26" s="32"/>
      <c r="B26" s="32"/>
      <c r="C26" s="32"/>
      <c r="D26" s="32"/>
      <c r="E26" s="28"/>
      <c r="F26" s="28"/>
    </row>
    <row r="27" spans="1:6" x14ac:dyDescent="0.25">
      <c r="A27" s="28"/>
      <c r="B27" s="28"/>
      <c r="C27" s="27"/>
      <c r="D27" s="28"/>
      <c r="E27" s="28"/>
      <c r="F27" s="28"/>
    </row>
    <row r="28" spans="1:6" x14ac:dyDescent="0.25">
      <c r="A28" s="26" t="s">
        <v>56</v>
      </c>
      <c r="B28" s="28"/>
      <c r="C28" s="27"/>
      <c r="D28" s="28"/>
      <c r="E28" s="28"/>
      <c r="F28" s="28"/>
    </row>
    <row r="29" spans="1:6" x14ac:dyDescent="0.25">
      <c r="A29" s="28" t="s">
        <v>57</v>
      </c>
      <c r="B29" s="28"/>
      <c r="C29" s="27"/>
      <c r="D29" s="28"/>
      <c r="E29" s="28"/>
      <c r="F29" s="28"/>
    </row>
    <row r="30" spans="1:6" x14ac:dyDescent="0.25">
      <c r="A30" s="28"/>
      <c r="B30" s="28"/>
      <c r="C30" s="27"/>
      <c r="D30" s="28"/>
      <c r="E30" s="28"/>
      <c r="F30" s="28"/>
    </row>
    <row r="31" spans="1:6" s="2" customFormat="1" x14ac:dyDescent="0.25">
      <c r="A31" s="32"/>
      <c r="B31" s="32"/>
      <c r="C31" s="32"/>
      <c r="D31" s="32"/>
      <c r="E31" s="33"/>
      <c r="F31" s="28"/>
    </row>
    <row r="32" spans="1:6" s="2" customFormat="1" x14ac:dyDescent="0.25">
      <c r="A32" s="32"/>
      <c r="B32" s="32"/>
      <c r="C32" s="32"/>
      <c r="D32" s="32"/>
      <c r="E32" s="33"/>
      <c r="F32" s="28"/>
    </row>
    <row r="33" spans="1:6" s="2" customFormat="1" x14ac:dyDescent="0.25">
      <c r="A33" s="32"/>
      <c r="B33" s="32"/>
      <c r="C33" s="32"/>
      <c r="D33" s="32"/>
      <c r="E33" s="33"/>
      <c r="F33" s="28"/>
    </row>
    <row r="34" spans="1:6" s="2" customFormat="1" x14ac:dyDescent="0.25">
      <c r="A34" s="32"/>
      <c r="B34" s="32"/>
      <c r="C34" s="32"/>
      <c r="D34" s="32"/>
      <c r="E34" s="33"/>
      <c r="F34" s="28"/>
    </row>
    <row r="35" spans="1:6" s="2" customFormat="1" x14ac:dyDescent="0.25">
      <c r="A35" s="32"/>
      <c r="B35" s="32"/>
      <c r="C35" s="32"/>
      <c r="D35" s="32"/>
      <c r="E35" s="33"/>
      <c r="F35" s="28"/>
    </row>
    <row r="36" spans="1:6" s="2" customFormat="1" x14ac:dyDescent="0.25">
      <c r="A36" s="32"/>
      <c r="B36" s="32"/>
      <c r="C36" s="32"/>
      <c r="D36" s="32"/>
      <c r="E36" s="33"/>
      <c r="F36" s="28"/>
    </row>
    <row r="37" spans="1:6" x14ac:dyDescent="0.25">
      <c r="A37" s="28"/>
      <c r="B37" s="28"/>
      <c r="C37" s="27"/>
      <c r="D37" s="28"/>
      <c r="E37" s="28"/>
      <c r="F37" s="28"/>
    </row>
    <row r="38" spans="1:6" x14ac:dyDescent="0.25">
      <c r="A38" s="28"/>
      <c r="B38" s="28"/>
      <c r="C38" s="27"/>
      <c r="D38" s="28"/>
      <c r="E38" s="28"/>
      <c r="F38" s="28"/>
    </row>
    <row r="39" spans="1:6" x14ac:dyDescent="0.25">
      <c r="A39" s="28"/>
      <c r="B39" s="28"/>
      <c r="C39" s="27"/>
      <c r="D39" s="28"/>
      <c r="E39" s="28"/>
      <c r="F39" s="28"/>
    </row>
    <row r="40" spans="1:6" x14ac:dyDescent="0.25">
      <c r="A40" s="28"/>
      <c r="B40" s="28"/>
      <c r="C40" s="27"/>
      <c r="D40" s="28"/>
      <c r="E40" s="28"/>
      <c r="F40" s="28"/>
    </row>
    <row r="41" spans="1:6" x14ac:dyDescent="0.25">
      <c r="A41" s="28"/>
      <c r="B41" s="28"/>
      <c r="C41" s="27"/>
      <c r="D41" s="28"/>
      <c r="E41" s="28"/>
      <c r="F41" s="28"/>
    </row>
    <row r="42" spans="1:6" x14ac:dyDescent="0.25">
      <c r="A42" s="28"/>
      <c r="B42" s="28"/>
      <c r="C42" s="27"/>
      <c r="D42" s="28"/>
      <c r="E42" s="28"/>
      <c r="F42" s="28"/>
    </row>
    <row r="43" spans="1:6" x14ac:dyDescent="0.25">
      <c r="A43" s="28"/>
      <c r="B43" s="28"/>
      <c r="C43" s="27"/>
      <c r="D43" s="28"/>
      <c r="E43" s="28"/>
      <c r="F43" s="28"/>
    </row>
    <row r="44" spans="1:6" x14ac:dyDescent="0.25">
      <c r="A44" s="28"/>
      <c r="B44" s="28"/>
      <c r="C44" s="27"/>
      <c r="D44" s="28"/>
      <c r="E44" s="28"/>
      <c r="F44" s="28"/>
    </row>
    <row r="45" spans="1:6" x14ac:dyDescent="0.25">
      <c r="A45" s="28"/>
      <c r="B45" s="28"/>
      <c r="C45" s="27"/>
      <c r="D45" s="28"/>
      <c r="E45" s="28"/>
      <c r="F45" s="28"/>
    </row>
    <row r="46" spans="1:6" x14ac:dyDescent="0.25">
      <c r="A46" s="28"/>
      <c r="B46" s="28"/>
      <c r="C46" s="27"/>
      <c r="D46" s="28"/>
      <c r="E46" s="28"/>
      <c r="F46" s="28"/>
    </row>
    <row r="47" spans="1:6" x14ac:dyDescent="0.25">
      <c r="A47" s="28"/>
      <c r="B47" s="28"/>
      <c r="C47" s="27"/>
      <c r="D47" s="28"/>
      <c r="E47" s="28"/>
      <c r="F47" s="28"/>
    </row>
    <row r="48" spans="1:6" x14ac:dyDescent="0.25">
      <c r="A48" s="28"/>
      <c r="B48" s="28"/>
      <c r="C48" s="27"/>
      <c r="D48" s="28"/>
      <c r="E48" s="28"/>
      <c r="F48" s="28"/>
    </row>
    <row r="49" spans="1:6" x14ac:dyDescent="0.25">
      <c r="A49" s="28"/>
      <c r="B49" s="28"/>
      <c r="C49" s="27"/>
      <c r="D49" s="28"/>
      <c r="E49" s="28"/>
      <c r="F49" s="28"/>
    </row>
    <row r="50" spans="1:6" x14ac:dyDescent="0.25">
      <c r="A50" s="28"/>
      <c r="B50" s="28"/>
      <c r="C50" s="27"/>
      <c r="D50" s="28"/>
      <c r="E50" s="28"/>
      <c r="F50" s="28"/>
    </row>
    <row r="51" spans="1:6" x14ac:dyDescent="0.25">
      <c r="A51" s="28"/>
      <c r="B51" s="28"/>
      <c r="C51" s="27"/>
      <c r="D51" s="28"/>
      <c r="E51" s="28"/>
      <c r="F51" s="28"/>
    </row>
    <row r="52" spans="1:6" x14ac:dyDescent="0.25">
      <c r="A52" s="28"/>
      <c r="B52" s="28"/>
      <c r="C52" s="27"/>
      <c r="D52" s="28"/>
      <c r="E52" s="28"/>
      <c r="F52" s="28"/>
    </row>
  </sheetData>
  <sheetProtection algorithmName="SHA-512" hashValue="odUGTjCtqN+90fqoqDVGxsda1/aKVX2csM+J9tvFFD1Rjb061USQqv9g4sODitamBRZiFuK0Zbs8/hDrjqNJuA==" saltValue="eZEjjN+YMiCcbXG1ZDhsEA==" spinCount="100000" sheet="1" scenarios="1" formatCells="0" insertRows="0"/>
  <protectedRanges>
    <protectedRange sqref="A5:D24" name="Range1"/>
  </protectedRanges>
  <mergeCells count="2">
    <mergeCell ref="A3:F3"/>
    <mergeCell ref="A25:D25"/>
  </mergeCells>
  <conditionalFormatting sqref="E26">
    <cfRule type="cellIs" dxfId="1" priority="2" operator="equal">
      <formula>"ERROR"</formula>
    </cfRule>
  </conditionalFormatting>
  <conditionalFormatting sqref="F26:F52">
    <cfRule type="cellIs" dxfId="0" priority="1" operator="equal">
      <formula>"ERROR"</formula>
    </cfRule>
  </conditionalFormatting>
  <dataValidations count="2">
    <dataValidation type="list" allowBlank="1" showInputMessage="1" showErrorMessage="1" sqref="A5:A24" xr:uid="{ED318E85-CEA2-4AC4-B9C9-0486EDDD48CC}">
      <formula1>Services</formula1>
    </dataValidation>
    <dataValidation type="list" allowBlank="1" showInputMessage="1" showErrorMessage="1" sqref="B5:B24" xr:uid="{7B150096-A3B4-4164-93A0-DC12DCB83C48}">
      <formula1>Software</formula1>
    </dataValidation>
  </dataValidations>
  <printOptions horizontalCentered="1"/>
  <pageMargins left="0.25" right="0.25" top="0.75" bottom="0.75" header="0.3" footer="0.3"/>
  <pageSetup orientation="portrait" horizontalDpi="300" verticalDpi="300" r:id="rId1"/>
  <headerFooter>
    <oddFooter>&amp;F&amp;RPage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F72FC-3C52-423C-A456-9AFEB6960027}">
  <sheetPr codeName="Sheet12"/>
  <dimension ref="A1:C48"/>
  <sheetViews>
    <sheetView zoomScale="120" zoomScaleNormal="120" workbookViewId="0">
      <pane ySplit="4" topLeftCell="A5" activePane="bottomLeft" state="frozen"/>
      <selection activeCell="A47" sqref="A47"/>
      <selection pane="bottomLeft" activeCell="I16" sqref="I16"/>
    </sheetView>
  </sheetViews>
  <sheetFormatPr defaultColWidth="9.140625" defaultRowHeight="12.75" x14ac:dyDescent="0.2"/>
  <cols>
    <col min="1" max="1" width="78.7109375" style="6" customWidth="1"/>
    <col min="2" max="2" width="11.5703125" style="6" customWidth="1"/>
    <col min="3" max="3" width="9.28515625" style="6" customWidth="1"/>
    <col min="4" max="16384" width="9.140625" style="6"/>
  </cols>
  <sheetData>
    <row r="1" spans="1:3" s="1" customFormat="1" ht="15.75" x14ac:dyDescent="0.25">
      <c r="A1" s="23">
        <f>Summary!B3</f>
        <v>0</v>
      </c>
      <c r="B1" s="34"/>
      <c r="C1" s="25">
        <f>Summary!$B$4</f>
        <v>0</v>
      </c>
    </row>
    <row r="2" spans="1:3" s="2" customFormat="1" ht="13.5" thickBot="1" x14ac:dyDescent="0.3">
      <c r="A2" s="34"/>
      <c r="B2" s="34"/>
      <c r="C2" s="34"/>
    </row>
    <row r="3" spans="1:3" s="9" customFormat="1" ht="15.75" customHeight="1" x14ac:dyDescent="0.25">
      <c r="A3" s="136" t="s">
        <v>69</v>
      </c>
      <c r="B3" s="137"/>
      <c r="C3" s="138"/>
    </row>
    <row r="4" spans="1:3" s="5" customFormat="1" ht="15" x14ac:dyDescent="0.25">
      <c r="A4" s="91" t="s">
        <v>70</v>
      </c>
      <c r="B4" s="18" t="s">
        <v>71</v>
      </c>
      <c r="C4" s="76" t="s">
        <v>46</v>
      </c>
    </row>
    <row r="5" spans="1:3" x14ac:dyDescent="0.2">
      <c r="A5" s="95"/>
      <c r="B5" s="94"/>
      <c r="C5" s="89">
        <v>1</v>
      </c>
    </row>
    <row r="6" spans="1:3" x14ac:dyDescent="0.2">
      <c r="A6" s="95"/>
      <c r="B6" s="94"/>
      <c r="C6" s="89">
        <v>2</v>
      </c>
    </row>
    <row r="7" spans="1:3" x14ac:dyDescent="0.2">
      <c r="A7" s="95"/>
      <c r="B7" s="94"/>
      <c r="C7" s="89">
        <v>3</v>
      </c>
    </row>
    <row r="8" spans="1:3" x14ac:dyDescent="0.2">
      <c r="A8" s="95"/>
      <c r="B8" s="94"/>
      <c r="C8" s="89">
        <v>4</v>
      </c>
    </row>
    <row r="9" spans="1:3" x14ac:dyDescent="0.2">
      <c r="A9" s="95"/>
      <c r="B9" s="94"/>
      <c r="C9" s="89">
        <v>5</v>
      </c>
    </row>
    <row r="10" spans="1:3" x14ac:dyDescent="0.2">
      <c r="A10" s="95"/>
      <c r="B10" s="94"/>
      <c r="C10" s="89">
        <v>6</v>
      </c>
    </row>
    <row r="11" spans="1:3" x14ac:dyDescent="0.2">
      <c r="A11" s="95"/>
      <c r="B11" s="94"/>
      <c r="C11" s="89">
        <v>7</v>
      </c>
    </row>
    <row r="12" spans="1:3" x14ac:dyDescent="0.2">
      <c r="A12" s="95"/>
      <c r="B12" s="94"/>
      <c r="C12" s="89">
        <v>8</v>
      </c>
    </row>
    <row r="13" spans="1:3" x14ac:dyDescent="0.2">
      <c r="A13" s="95"/>
      <c r="B13" s="94"/>
      <c r="C13" s="89">
        <v>9</v>
      </c>
    </row>
    <row r="14" spans="1:3" x14ac:dyDescent="0.2">
      <c r="A14" s="95"/>
      <c r="B14" s="94"/>
      <c r="C14" s="89">
        <v>10</v>
      </c>
    </row>
    <row r="15" spans="1:3" x14ac:dyDescent="0.2">
      <c r="A15" s="95"/>
      <c r="B15" s="94"/>
      <c r="C15" s="89">
        <v>11</v>
      </c>
    </row>
    <row r="16" spans="1:3" x14ac:dyDescent="0.2">
      <c r="A16" s="95"/>
      <c r="B16" s="94"/>
      <c r="C16" s="89">
        <v>12</v>
      </c>
    </row>
    <row r="17" spans="1:3" x14ac:dyDescent="0.2">
      <c r="A17" s="95"/>
      <c r="B17" s="94"/>
      <c r="C17" s="89">
        <v>13</v>
      </c>
    </row>
    <row r="18" spans="1:3" x14ac:dyDescent="0.2">
      <c r="A18" s="95"/>
      <c r="B18" s="94"/>
      <c r="C18" s="89">
        <v>14</v>
      </c>
    </row>
    <row r="19" spans="1:3" x14ac:dyDescent="0.2">
      <c r="A19" s="95"/>
      <c r="B19" s="94"/>
      <c r="C19" s="89">
        <v>15</v>
      </c>
    </row>
    <row r="20" spans="1:3" x14ac:dyDescent="0.2">
      <c r="A20" s="95"/>
      <c r="B20" s="94"/>
      <c r="C20" s="89">
        <v>16</v>
      </c>
    </row>
    <row r="21" spans="1:3" x14ac:dyDescent="0.2">
      <c r="A21" s="95"/>
      <c r="B21" s="94"/>
      <c r="C21" s="89">
        <v>17</v>
      </c>
    </row>
    <row r="22" spans="1:3" x14ac:dyDescent="0.2">
      <c r="A22" s="95"/>
      <c r="B22" s="94"/>
      <c r="C22" s="89">
        <v>18</v>
      </c>
    </row>
    <row r="23" spans="1:3" x14ac:dyDescent="0.2">
      <c r="A23" s="95"/>
      <c r="B23" s="94"/>
      <c r="C23" s="89">
        <v>19</v>
      </c>
    </row>
    <row r="24" spans="1:3" ht="13.5" thickBot="1" x14ac:dyDescent="0.25">
      <c r="A24" s="96"/>
      <c r="B24" s="97"/>
      <c r="C24" s="98">
        <v>20</v>
      </c>
    </row>
    <row r="25" spans="1:3" s="7" customFormat="1" x14ac:dyDescent="0.2">
      <c r="A25" s="39"/>
      <c r="B25" s="40"/>
      <c r="C25" s="34"/>
    </row>
    <row r="26" spans="1:3" x14ac:dyDescent="0.2">
      <c r="A26" s="28" t="s">
        <v>72</v>
      </c>
      <c r="B26" s="44"/>
      <c r="C26" s="34"/>
    </row>
    <row r="27" spans="1:3" x14ac:dyDescent="0.2">
      <c r="A27" s="44"/>
      <c r="B27" s="44"/>
      <c r="C27" s="34"/>
    </row>
    <row r="28" spans="1:3" x14ac:dyDescent="0.2">
      <c r="A28" s="44"/>
      <c r="B28" s="44"/>
      <c r="C28" s="34"/>
    </row>
    <row r="29" spans="1:3" x14ac:dyDescent="0.2">
      <c r="A29" s="44"/>
      <c r="B29" s="44"/>
      <c r="C29" s="34"/>
    </row>
    <row r="30" spans="1:3" x14ac:dyDescent="0.2">
      <c r="A30" s="44"/>
      <c r="B30" s="44"/>
      <c r="C30" s="34"/>
    </row>
    <row r="31" spans="1:3" x14ac:dyDescent="0.2">
      <c r="A31" s="44"/>
      <c r="B31" s="44"/>
      <c r="C31" s="34"/>
    </row>
    <row r="32" spans="1:3" x14ac:dyDescent="0.2">
      <c r="A32" s="44"/>
      <c r="B32" s="44"/>
      <c r="C32" s="34"/>
    </row>
    <row r="33" spans="1:3" x14ac:dyDescent="0.2">
      <c r="A33" s="44"/>
      <c r="B33" s="44"/>
      <c r="C33" s="34"/>
    </row>
    <row r="34" spans="1:3" x14ac:dyDescent="0.2">
      <c r="A34" s="44"/>
      <c r="B34" s="44"/>
      <c r="C34" s="34"/>
    </row>
    <row r="35" spans="1:3" x14ac:dyDescent="0.2">
      <c r="A35" s="44"/>
      <c r="B35" s="44"/>
      <c r="C35" s="34"/>
    </row>
    <row r="36" spans="1:3" x14ac:dyDescent="0.2">
      <c r="A36" s="44"/>
      <c r="B36" s="44"/>
      <c r="C36" s="34"/>
    </row>
    <row r="37" spans="1:3" x14ac:dyDescent="0.2">
      <c r="A37" s="44"/>
      <c r="B37" s="44"/>
      <c r="C37" s="34"/>
    </row>
    <row r="38" spans="1:3" x14ac:dyDescent="0.2">
      <c r="A38" s="44"/>
      <c r="B38" s="44"/>
      <c r="C38" s="34"/>
    </row>
    <row r="39" spans="1:3" x14ac:dyDescent="0.2">
      <c r="A39" s="44"/>
      <c r="B39" s="44"/>
      <c r="C39" s="34"/>
    </row>
    <row r="40" spans="1:3" x14ac:dyDescent="0.2">
      <c r="A40" s="44"/>
      <c r="B40" s="44"/>
      <c r="C40" s="34"/>
    </row>
    <row r="41" spans="1:3" x14ac:dyDescent="0.2">
      <c r="A41" s="44"/>
      <c r="B41" s="44"/>
      <c r="C41" s="34"/>
    </row>
    <row r="42" spans="1:3" x14ac:dyDescent="0.2">
      <c r="A42" s="44"/>
      <c r="B42" s="44"/>
      <c r="C42" s="34"/>
    </row>
    <row r="43" spans="1:3" x14ac:dyDescent="0.2">
      <c r="A43" s="44"/>
      <c r="B43" s="44"/>
      <c r="C43" s="34"/>
    </row>
    <row r="44" spans="1:3" x14ac:dyDescent="0.2">
      <c r="A44" s="44"/>
      <c r="B44" s="44"/>
      <c r="C44" s="34"/>
    </row>
    <row r="45" spans="1:3" x14ac:dyDescent="0.2">
      <c r="A45" s="44"/>
      <c r="B45" s="44"/>
      <c r="C45" s="34"/>
    </row>
    <row r="46" spans="1:3" x14ac:dyDescent="0.2">
      <c r="A46" s="44"/>
      <c r="B46" s="44"/>
      <c r="C46" s="34"/>
    </row>
    <row r="47" spans="1:3" x14ac:dyDescent="0.2">
      <c r="A47" s="44"/>
      <c r="B47" s="44"/>
      <c r="C47" s="34"/>
    </row>
    <row r="48" spans="1:3" x14ac:dyDescent="0.2">
      <c r="A48" s="44"/>
      <c r="B48" s="44"/>
      <c r="C48" s="34"/>
    </row>
  </sheetData>
  <sheetProtection algorithmName="SHA-512" hashValue="omgrQ2xuta83iJTiiVfd/IY8qbop/m2kqkVx9jHXLMyJ/LC2v/OhheEJL3jn2yh02tXr31F0G3DvAdCfZ679KA==" saltValue="U1y8Xiq5Fj+n2sNhJyZXpQ==" spinCount="100000" sheet="1" scenarios="1" formatCells="0" insertRows="0"/>
  <protectedRanges>
    <protectedRange sqref="A5:B24" name="Range1"/>
  </protectedRanges>
  <mergeCells count="1">
    <mergeCell ref="A3:C3"/>
  </mergeCells>
  <printOptions horizontalCentered="1"/>
  <pageMargins left="0.25" right="0.25" top="0.75" bottom="0.75" header="0.3" footer="0.3"/>
  <pageSetup orientation="portrait" horizontalDpi="300" verticalDpi="300" r:id="rId1"/>
  <headerFooter>
    <oddFooter>&amp;F&amp;RPage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DD9E6A07837949A55D627F89FE78CA" ma:contentTypeVersion="15" ma:contentTypeDescription="Create a new document." ma:contentTypeScope="" ma:versionID="d20e431a24d4ab3cd7b173fe3ef3af8c">
  <xsd:schema xmlns:xsd="http://www.w3.org/2001/XMLSchema" xmlns:xs="http://www.w3.org/2001/XMLSchema" xmlns:p="http://schemas.microsoft.com/office/2006/metadata/properties" xmlns:ns2="c5178ee5-90bb-49b4-98a9-021b31b46cf9" xmlns:ns3="c5f5acec-dfe3-4b07-a531-b5b6631dd987" targetNamespace="http://schemas.microsoft.com/office/2006/metadata/properties" ma:root="true" ma:fieldsID="44d341e42debc3fe416fcefa7cf270c6" ns2:_="" ns3:_="">
    <xsd:import namespace="c5178ee5-90bb-49b4-98a9-021b31b46cf9"/>
    <xsd:import namespace="c5f5acec-dfe3-4b07-a531-b5b6631dd9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178ee5-90bb-49b4-98a9-021b31b46c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0bd536d-8f46-4852-bb51-62e25ac18a0e"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5f5acec-dfe3-4b07-a531-b5b6631dd98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34ef81e-81cc-4f88-8e10-a320874c577c}" ma:internalName="TaxCatchAll" ma:showField="CatchAllData" ma:web="c5f5acec-dfe3-4b07-a531-b5b6631dd9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5f5acec-dfe3-4b07-a531-b5b6631dd987" xsi:nil="true"/>
    <lcf76f155ced4ddcb4097134ff3c332f xmlns="c5178ee5-90bb-49b4-98a9-021b31b46cf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1B03DC-A6EC-4CE7-993D-4ED2701B53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178ee5-90bb-49b4-98a9-021b31b46cf9"/>
    <ds:schemaRef ds:uri="c5f5acec-dfe3-4b07-a531-b5b6631dd9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E291AB-387C-48F8-B656-95FCC117044C}">
  <ds:schemaRefs>
    <ds:schemaRef ds:uri="c5f5acec-dfe3-4b07-a531-b5b6631dd987"/>
    <ds:schemaRef ds:uri="http://purl.org/dc/terms/"/>
    <ds:schemaRef ds:uri="http://schemas.microsoft.com/office/2006/documentManagement/types"/>
    <ds:schemaRef ds:uri="c5178ee5-90bb-49b4-98a9-021b31b46cf9"/>
    <ds:schemaRef ds:uri="http://purl.org/dc/dcmitype/"/>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764EBA77-EA93-49E1-8471-5BDE9D6770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Main Index and Instructions</vt:lpstr>
      <vt:lpstr>Summary</vt:lpstr>
      <vt:lpstr>SaaS-Hosting</vt:lpstr>
      <vt:lpstr>Implementation Services</vt:lpstr>
      <vt:lpstr>Travel</vt:lpstr>
      <vt:lpstr>Optional Products</vt:lpstr>
      <vt:lpstr>Optional Services</vt:lpstr>
      <vt:lpstr>Professional Services Rates</vt:lpstr>
      <vt:lpstr>'Implementation Services'!Print_Area</vt:lpstr>
      <vt:lpstr>'Optional Products'!Print_Area</vt:lpstr>
      <vt:lpstr>'Optional Services'!Print_Area</vt:lpstr>
      <vt:lpstr>'SaaS-Hosting'!Print_Area</vt:lpstr>
      <vt:lpstr>Summary!Print_Area</vt:lpstr>
      <vt:lpstr>Travel!Print_Area</vt:lpstr>
      <vt:lpstr>'Implementation Services'!Print_Titles</vt:lpstr>
      <vt:lpstr>'Optional Products'!Print_Titles</vt:lpstr>
      <vt:lpstr>'Optional Services'!Print_Titles</vt:lpstr>
      <vt:lpstr>'Professional Services Rates'!Print_Titles</vt:lpstr>
      <vt:lpstr>'SaaS-Hosting'!Print_Titles</vt:lpstr>
      <vt:lpstr>Travel!Print_Titles</vt:lpstr>
      <vt:lpstr>Services</vt:lpstr>
      <vt:lpstr>Software</vt:lpstr>
    </vt:vector>
  </TitlesOfParts>
  <Manager/>
  <Company>NexLevel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ERP Standard Price Sheet Template</dc:title>
  <dc:subject/>
  <dc:creator>T. Hackelman</dc:creator>
  <cp:keywords/>
  <dc:description>NexLevel Price Sheets for ERP RFP</dc:description>
  <cp:lastModifiedBy>Delilah Veliz</cp:lastModifiedBy>
  <cp:revision/>
  <dcterms:created xsi:type="dcterms:W3CDTF">2010-03-30T16:06:11Z</dcterms:created>
  <dcterms:modified xsi:type="dcterms:W3CDTF">2025-04-08T17:31:54Z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0x0101003FDD9E6A07837949A55D627F89FE78CA</vt:lpwstr>
  </property>
</Properties>
</file>